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C:\Users\bmarti5\Documents\DPD2025\"/>
    </mc:Choice>
  </mc:AlternateContent>
  <xr:revisionPtr revIDLastSave="0" documentId="8_{DF5F5AC8-7685-4FD6-B2EE-AC946F28EA28}" xr6:coauthVersionLast="47" xr6:coauthVersionMax="47" xr10:uidLastSave="{00000000-0000-0000-0000-000000000000}"/>
  <bookViews>
    <workbookView xWindow="3228" yWindow="1164" windowWidth="17280" windowHeight="10188" xr2:uid="{00000000-000D-0000-FFFF-FFFF00000000}"/>
  </bookViews>
  <sheets>
    <sheet name="Méthodologie" sheetId="4" r:id="rId1"/>
    <sheet name="1 - Conformité" sheetId="1" r:id="rId2"/>
    <sheet name="liste " sheetId="2" state="hidden" r:id="rId3"/>
    <sheet name="2 - Fiche traitement" sheetId="7" r:id="rId4"/>
    <sheet name="3 - Avis et validation du DPO" sheetId="3" r:id="rId5"/>
  </sheets>
  <definedNames>
    <definedName name="_xlnm.Print_Area" localSheetId="3">'2 - Fiche traitement'!$A$1:$C$80</definedName>
    <definedName name="_xlnm.Print_Area" localSheetId="0">Méthodologie!$A$1:$A$134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77" i="7" l="1"/>
  <c r="C52" i="7"/>
  <c r="C17" i="7" a="1"/>
  <c r="C17" i="7" s="1"/>
  <c r="C8" i="7" a="1"/>
  <c r="C8" i="7" s="1"/>
  <c r="C57" i="7"/>
  <c r="C106" i="7" s="1"/>
  <c r="C51" i="7"/>
  <c r="C105" i="7" s="1"/>
  <c r="C50" i="7"/>
  <c r="C49" i="7"/>
  <c r="C48" i="7"/>
  <c r="C47" i="7"/>
  <c r="C46" i="7"/>
  <c r="C45" i="7"/>
  <c r="C44" i="7"/>
  <c r="C26" i="7"/>
  <c r="C23" i="7"/>
  <c r="C97" i="7" s="1"/>
  <c r="C16" i="7" a="1"/>
  <c r="C16" i="7" s="1"/>
  <c r="C11" i="7" a="1"/>
  <c r="C11" i="7" s="1"/>
  <c r="C7" i="7" a="1"/>
  <c r="C7" i="7" s="1"/>
  <c r="C128" i="7"/>
  <c r="C108" i="7"/>
  <c r="C107" i="7"/>
  <c r="C92" i="7"/>
  <c r="C91" i="7"/>
  <c r="C90" i="7"/>
  <c r="C89" i="7"/>
  <c r="C88" i="7"/>
  <c r="C87" i="7"/>
  <c r="C85" i="7"/>
  <c r="C84" i="7"/>
  <c r="A4" i="7"/>
  <c r="C86" i="7" l="1"/>
  <c r="C110" i="7"/>
  <c r="C98" i="7"/>
  <c r="C100" i="7"/>
  <c r="C104" i="7"/>
  <c r="C101" i="7"/>
  <c r="C96" i="7"/>
  <c r="C99" i="7"/>
  <c r="C94" i="7"/>
  <c r="C102" i="7"/>
  <c r="C95" i="7"/>
  <c r="C103" i="7"/>
  <c r="C82" i="7"/>
  <c r="C118" i="7" s="1"/>
  <c r="C113" i="7"/>
  <c r="C112" i="7"/>
  <c r="C116" i="7" s="1"/>
  <c r="A5" i="7"/>
  <c r="C93" i="7" l="1"/>
  <c r="C111" i="7" s="1"/>
  <c r="C11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<sst xmlns="http://schemas.openxmlformats.org/spreadsheetml/2006/main" count="409" uniqueCount="358">
  <si>
    <t>Rubrique</t>
  </si>
  <si>
    <t>Questions claires</t>
  </si>
  <si>
    <t>Réponse du porteur de projet</t>
  </si>
  <si>
    <t>Avis / Vérification interne</t>
  </si>
  <si>
    <t>Informations générales</t>
  </si>
  <si>
    <t>Titre du projet</t>
  </si>
  <si>
    <t>Responsable du traitement</t>
  </si>
  <si>
    <t>Équipe projet</t>
  </si>
  <si>
    <t>Date et version</t>
  </si>
  <si>
    <t>Date de rédaction, version du document</t>
  </si>
  <si>
    <t>Résumé du projet</t>
  </si>
  <si>
    <t>Description des données et traitements</t>
  </si>
  <si>
    <t>Base légale</t>
  </si>
  <si>
    <t>Catégories de données</t>
  </si>
  <si>
    <t>Population concernée</t>
  </si>
  <si>
    <t>Origine des données</t>
  </si>
  <si>
    <t>Durée de conservation</t>
  </si>
  <si>
    <t>Destinataires</t>
  </si>
  <si>
    <t>Qui aura accès aux données (interne, externe) ?</t>
  </si>
  <si>
    <t>Transferts internationaux</t>
  </si>
  <si>
    <t>Outils et plateformes</t>
  </si>
  <si>
    <t>Prestataires / sous-traitants</t>
  </si>
  <si>
    <t>Cycle de vie des données</t>
  </si>
  <si>
    <t>Collecte</t>
  </si>
  <si>
    <t>Stockage</t>
  </si>
  <si>
    <t>Utilisation</t>
  </si>
  <si>
    <t>Comment les utilisez-vous (analyses, IA, statistiques) ?</t>
  </si>
  <si>
    <t>Partage</t>
  </si>
  <si>
    <t>Archivage</t>
  </si>
  <si>
    <t>Suppression/Destruction</t>
  </si>
  <si>
    <t>Comment détruisez-vous les données ?</t>
  </si>
  <si>
    <t>Notice d’information</t>
  </si>
  <si>
    <t>Comment informez-vous les personnes ? (notice, email, affichage)</t>
  </si>
  <si>
    <t>Conservez-vous une trace (signature, case à cocher) ?</t>
  </si>
  <si>
    <t>Comment une personne peut-elle retirer son consentement ?</t>
  </si>
  <si>
    <t>Droits des personnes</t>
  </si>
  <si>
    <t>Accès</t>
  </si>
  <si>
    <t>Rectification</t>
  </si>
  <si>
    <t>Effacement</t>
  </si>
  <si>
    <t>Opposition</t>
  </si>
  <si>
    <t>Portabilité</t>
  </si>
  <si>
    <t>Délais de réponse</t>
  </si>
  <si>
    <t>Sécurité technique et organisationnelle</t>
  </si>
  <si>
    <t>Matériel utilisé</t>
  </si>
  <si>
    <t>Quels ordinateurs/serveurs sont utilisés (perso/pro, dédiés) ?</t>
  </si>
  <si>
    <t>Antivirus</t>
  </si>
  <si>
    <t>Y a-t-il un antivirus installé et à jour ?</t>
  </si>
  <si>
    <t>Pare-feu</t>
  </si>
  <si>
    <t>Les postes disposent-ils d’un pare-feu actif ?</t>
  </si>
  <si>
    <t>Mises à jour</t>
  </si>
  <si>
    <t>Les systèmes sont-ils à jour automatiquement ?</t>
  </si>
  <si>
    <t>Chiffrement</t>
  </si>
  <si>
    <t>Les disques/stockages sont-ils chiffrés ?</t>
  </si>
  <si>
    <t>Connexion réseau</t>
  </si>
  <si>
    <t>Utilisez-vous VPN, réseau sécurisé ?</t>
  </si>
  <si>
    <t>Sauvegardes</t>
  </si>
  <si>
    <t>Y a-t-il une stratégie de sauvegarde ?</t>
  </si>
  <si>
    <t>Accès restreint</t>
  </si>
  <si>
    <t>Journalisation</t>
  </si>
  <si>
    <t>Les accès sont-ils tracés ?</t>
  </si>
  <si>
    <t>Politiques de mot de passe</t>
  </si>
  <si>
    <t>Séparation pro/perso</t>
  </si>
  <si>
    <t>Les postes sont-ils dédiés au projet ?</t>
  </si>
  <si>
    <t>Procédures vol/perte</t>
  </si>
  <si>
    <t>Y a-t-il une procédure en cas de perte/vol de matériel ?</t>
  </si>
  <si>
    <t>Enregistrements audio/vidéo</t>
  </si>
  <si>
    <t>Présence d’enregistrements</t>
  </si>
  <si>
    <t>Y a-t-il des enregistrements audio/vidéo ?</t>
  </si>
  <si>
    <t>Finalité</t>
  </si>
  <si>
    <t>Pourquoi ces enregistrements sont-ils nécessaires ?</t>
  </si>
  <si>
    <t>Consentement spécifique</t>
  </si>
  <si>
    <t>Comment obtenez-vous l’accord explicite ?</t>
  </si>
  <si>
    <t>Durée conservation</t>
  </si>
  <si>
    <t>Combien de temps gardez-vous ces fichiers ?</t>
  </si>
  <si>
    <t>Anonymisation</t>
  </si>
  <si>
    <t>Prévoyez-vous un floutage ou anonymisation ?</t>
  </si>
  <si>
    <t>Stockage &amp; Sécurité</t>
  </si>
  <si>
    <t>Où sont stockés les fichiers, sont-ils chiffrés ?</t>
  </si>
  <si>
    <t>Accès &amp; Partage</t>
  </si>
  <si>
    <t>Qui peut les consulter, sont-ils partagés ?</t>
  </si>
  <si>
    <t>Suppression</t>
  </si>
  <si>
    <t>Comment les détruisez-vous ?</t>
  </si>
  <si>
    <t>Risque fuite de données</t>
  </si>
  <si>
    <t>Risque perte de données</t>
  </si>
  <si>
    <t>Indiquer le titre du projet</t>
  </si>
  <si>
    <t>D’où proviennent les données (directement, partenaires, bases existantes, etc.) ?</t>
  </si>
  <si>
    <t xml:space="preserve">Quels outils/logiciels utilisez-vous ? </t>
  </si>
  <si>
    <t>Expliquez en 2-3 lignes le projet scientifique</t>
  </si>
  <si>
    <t>Quelles données collectez-vous ? (Etat civil, coordonnées, santé, biométrie, socio-éco, etc.)</t>
  </si>
  <si>
    <t>Transparence</t>
  </si>
  <si>
    <t>Consentement</t>
  </si>
  <si>
    <t xml:space="preserve">Pourriez-vous joindre ou intégrer les mentions d'information </t>
  </si>
  <si>
    <t>Si consentement - Preuve du consentement</t>
  </si>
  <si>
    <t>Si consentement -Retrait du consentement</t>
  </si>
  <si>
    <t>Quelle est la base RGPD (consentement, obligation légale, mission d'intérêt public, contrat, intérêt légitime, sauvegarde des intérêt vitaux) ?</t>
  </si>
  <si>
    <t xml:space="preserve">Avec qui partagez-vous les données personnelles ? </t>
  </si>
  <si>
    <t>Université Paris Saclay</t>
  </si>
  <si>
    <t>Principes fondamentaux</t>
  </si>
  <si>
    <t>Si oui- , les données sont-elles protégées de manière équivalente ?</t>
  </si>
  <si>
    <t>Si oui avez-vous formalisé un contrat avec des clauses RGPD</t>
  </si>
  <si>
    <t xml:space="preserve">Analyse des risques - </t>
  </si>
  <si>
    <t>Type de support</t>
  </si>
  <si>
    <t>Probabilité</t>
  </si>
  <si>
    <t xml:space="preserve">Gravité </t>
  </si>
  <si>
    <t>Comment les données sont-elles collectées ? (face à face, mail, formulaire, etc.)</t>
  </si>
  <si>
    <t>DPD</t>
  </si>
  <si>
    <t>Délégué à la protection des données</t>
  </si>
  <si>
    <t>Pourriez-vous résumer en quelques lignes le cycle de vie ?</t>
  </si>
  <si>
    <t>Principe de minimisation</t>
  </si>
  <si>
    <t>Finalité déterminté</t>
  </si>
  <si>
    <t>Pourriez-vous nous dire en quoi les finalités du traitement sont-elles déterminées, explicites et légitimes ?</t>
  </si>
  <si>
    <t>Destinataires et Transferts</t>
  </si>
  <si>
    <t>Niveau de risque</t>
  </si>
  <si>
    <t>Risque de modification des données</t>
  </si>
  <si>
    <t>DESCRIPTION DU TRAITEMENT</t>
  </si>
  <si>
    <t>Désignation de l'activité</t>
  </si>
  <si>
    <t>Date de la création de la fiche</t>
  </si>
  <si>
    <t>Date de mise à jour de la fiche</t>
  </si>
  <si>
    <t>Université Paris-Saclay</t>
  </si>
  <si>
    <t>Responsable conjoint de traitement</t>
  </si>
  <si>
    <t>Coordonnées du responsable de traitement</t>
  </si>
  <si>
    <t>3 rue Joliot Curie, 91190 GIF-SUR-YVETTE</t>
  </si>
  <si>
    <t>Coordonnées du Délégué à la Protection des Données</t>
  </si>
  <si>
    <t>Société AESATIS, 04 42 46 20 88, dpd@universite-paris-saclay.fr</t>
  </si>
  <si>
    <t>FINALITÉS DU TRAITEMENT  |  OBJECTIFS POURSUIVIS</t>
  </si>
  <si>
    <r>
      <t xml:space="preserve">Finalité 1
</t>
    </r>
    <r>
      <rPr>
        <i/>
        <sz val="10"/>
        <color theme="1"/>
        <rFont val="Corbel"/>
        <family val="2"/>
      </rPr>
      <t>Décription de l’objet du traitement de données personnelles de ses objectifs et ses fonctionnalités.</t>
    </r>
  </si>
  <si>
    <t>Finalité 2</t>
  </si>
  <si>
    <t>Finalité 3</t>
  </si>
  <si>
    <t>Finalité 4</t>
  </si>
  <si>
    <t>Finalité 5</t>
  </si>
  <si>
    <t>CATEGORIES DE PERSONNES CONCERNÉES</t>
  </si>
  <si>
    <t xml:space="preserve">Liste des différents types de personnes faisant l'objet de la collecte ou de l'utilisation des données </t>
  </si>
  <si>
    <t>LOGICIELS CONCERNÉS</t>
  </si>
  <si>
    <t>Liste des logiciels ou applications concernées</t>
  </si>
  <si>
    <t xml:space="preserve">Le traitement prévoit une prise de décision automatique </t>
  </si>
  <si>
    <t>TYPE DE DONNÉES PERSONNELLES CONCERNÉES</t>
  </si>
  <si>
    <r>
      <t xml:space="preserve">Etat civil, identité, données d'identification, images…
</t>
    </r>
    <r>
      <rPr>
        <i/>
        <sz val="10"/>
        <color theme="1"/>
        <rFont val="Corbel"/>
        <family val="2"/>
      </rPr>
      <t>(nom, prénom, adresse, photographie, date et lieu de naissance, etc.)</t>
    </r>
  </si>
  <si>
    <r>
      <rPr>
        <b/>
        <sz val="12"/>
        <color theme="1"/>
        <rFont val="Corbel"/>
        <family val="2"/>
      </rPr>
      <t>Vie personnelle</t>
    </r>
    <r>
      <rPr>
        <sz val="12"/>
        <color theme="1"/>
        <rFont val="Corbel"/>
        <family val="2"/>
      </rPr>
      <t xml:space="preserve">
</t>
    </r>
    <r>
      <rPr>
        <i/>
        <sz val="10"/>
        <color theme="1"/>
        <rFont val="Corbel"/>
        <family val="2"/>
      </rPr>
      <t>(habitudes de vie, situation familiale, etc.)</t>
    </r>
  </si>
  <si>
    <r>
      <rPr>
        <b/>
        <sz val="12"/>
        <color theme="1"/>
        <rFont val="Corbel"/>
        <family val="2"/>
      </rPr>
      <t>Vie professionnelle</t>
    </r>
    <r>
      <rPr>
        <sz val="12"/>
        <color theme="1"/>
        <rFont val="Corbel"/>
        <family val="2"/>
      </rPr>
      <t xml:space="preserve">
</t>
    </r>
    <r>
      <rPr>
        <i/>
        <sz val="10"/>
        <color theme="1"/>
        <rFont val="Corbel"/>
        <family val="2"/>
      </rPr>
      <t>(CV, situation professionnelle, scolarité, formation, distinctions, diplômes, etc.)</t>
    </r>
  </si>
  <si>
    <r>
      <rPr>
        <b/>
        <sz val="12"/>
        <color theme="1"/>
        <rFont val="Corbel"/>
        <family val="2"/>
      </rPr>
      <t>Informations d'ordre économique et financier</t>
    </r>
    <r>
      <rPr>
        <sz val="12"/>
        <color theme="1"/>
        <rFont val="Corbel"/>
        <family val="2"/>
      </rPr>
      <t xml:space="preserve">
</t>
    </r>
    <r>
      <rPr>
        <i/>
        <sz val="10"/>
        <color theme="1"/>
        <rFont val="Corbel"/>
        <family val="2"/>
      </rPr>
      <t>(revenus, situation financière, situation fiscale, etc.)</t>
    </r>
  </si>
  <si>
    <r>
      <rPr>
        <b/>
        <sz val="12"/>
        <color theme="1"/>
        <rFont val="Corbel"/>
        <family val="2"/>
      </rPr>
      <t>Données de connexion</t>
    </r>
    <r>
      <rPr>
        <sz val="12"/>
        <color theme="1"/>
        <rFont val="Corbel"/>
        <family val="2"/>
      </rPr>
      <t xml:space="preserve">
</t>
    </r>
    <r>
      <rPr>
        <i/>
        <sz val="10"/>
        <color theme="1"/>
        <rFont val="Corbel"/>
        <family val="2"/>
      </rPr>
      <t>(adresses Ip, logs, identifiants des terminaux, identifiants de connexion, informations d'horodatage, etc.)</t>
    </r>
  </si>
  <si>
    <r>
      <rPr>
        <b/>
        <sz val="12"/>
        <color theme="1"/>
        <rFont val="Corbel"/>
        <family val="2"/>
      </rPr>
      <t>Données de localisation</t>
    </r>
    <r>
      <rPr>
        <sz val="12"/>
        <color theme="1"/>
        <rFont val="Corbel"/>
        <family val="2"/>
      </rPr>
      <t xml:space="preserve">
</t>
    </r>
    <r>
      <rPr>
        <i/>
        <sz val="10"/>
        <color theme="1"/>
        <rFont val="Corbel"/>
        <family val="2"/>
      </rPr>
      <t>(déplacements, données GPS, GSM, …)</t>
    </r>
  </si>
  <si>
    <r>
      <rPr>
        <b/>
        <sz val="12"/>
        <color theme="1"/>
        <rFont val="Corbel"/>
        <family val="2"/>
      </rPr>
      <t>Internet</t>
    </r>
    <r>
      <rPr>
        <sz val="12"/>
        <color theme="1"/>
        <rFont val="Corbel"/>
        <family val="2"/>
      </rPr>
      <t xml:space="preserve">
</t>
    </r>
    <r>
      <rPr>
        <i/>
        <sz val="10"/>
        <color theme="1"/>
        <rFont val="Corbel"/>
        <family val="2"/>
      </rPr>
      <t>(cookies, traceurs, données de navigation, mesures d’audience, …)</t>
    </r>
  </si>
  <si>
    <t>Autres types de données</t>
  </si>
  <si>
    <t>Traitement de données sur internet de mineurs de moins de 16 ans</t>
  </si>
  <si>
    <t>Traitement de données sensibles</t>
  </si>
  <si>
    <t>Si oui, lequelles :</t>
  </si>
  <si>
    <t>Données révélant l'origine prétendument raciale ou ethnique, les opinions politiques, les convictions religieuses ou philosophiques ou l'appartenance syndicale des personnes, des données génétiques et biométriques, des données concernant la santé, la vie sexuelle ou l’orientation sexuelle des personnes, des données relatives aux condamnations pénales ou aux infractions, ainsi que du numéro d'identification national unique (NIR ou numéro de sécurité sociale).</t>
  </si>
  <si>
    <t>CADRE DU TRAITEMENT</t>
  </si>
  <si>
    <t>Source des données</t>
  </si>
  <si>
    <r>
      <t xml:space="preserve">Durée de conservation des données 
</t>
    </r>
    <r>
      <rPr>
        <i/>
        <sz val="10"/>
        <color theme="1"/>
        <rFont val="Corbel"/>
        <family val="2"/>
      </rPr>
      <t>Indiquer les durées de conservation pour chaque type de données si elles ne sont pas soumises aux mêmes durées de conservation.</t>
    </r>
  </si>
  <si>
    <t>Format de stockage des données</t>
  </si>
  <si>
    <r>
      <t xml:space="preserve">Lieu de stockage des données
</t>
    </r>
    <r>
      <rPr>
        <i/>
        <sz val="10"/>
        <color theme="1"/>
        <rFont val="Corbel"/>
        <family val="2"/>
      </rPr>
      <t>(lister tous les supports : ordinateurs fixes ou portables, serveurs, logiciels, réseaux, disques de stockage externes, téléphones, supports papiers, etc.).</t>
    </r>
  </si>
  <si>
    <t>Fondement(s) qui rend(ent) le traitement licite</t>
  </si>
  <si>
    <t>Respect du principe de minimisation des données</t>
  </si>
  <si>
    <t>Les données sont exactes et tenues à jour</t>
  </si>
  <si>
    <t>Données transférées hors de l'UE</t>
  </si>
  <si>
    <t>Si oui, vers quel(s) pays :</t>
  </si>
  <si>
    <t>DESTINATAIRES DES DONNÉES</t>
  </si>
  <si>
    <r>
      <t xml:space="preserve">Destinataires internes
</t>
    </r>
    <r>
      <rPr>
        <i/>
        <sz val="10"/>
        <color theme="1"/>
        <rFont val="Corbel"/>
        <family val="2"/>
      </rPr>
      <t>(Entité ou service, catégories de personnes habilitées, direction informatique, etc.)</t>
    </r>
  </si>
  <si>
    <r>
      <t xml:space="preserve">Organismes externes
</t>
    </r>
    <r>
      <rPr>
        <i/>
        <sz val="10"/>
        <color theme="1"/>
        <rFont val="Corbel"/>
        <family val="2"/>
      </rPr>
      <t>(filiales, partenaires, etc.)</t>
    </r>
  </si>
  <si>
    <r>
      <t xml:space="preserve">Sous-traitants
</t>
    </r>
    <r>
      <rPr>
        <i/>
        <sz val="10"/>
        <color theme="1"/>
        <rFont val="Corbel"/>
        <family val="2"/>
      </rPr>
      <t>(hébergeurs, prestataires, maintenance informatiques, etc.)</t>
    </r>
  </si>
  <si>
    <t>MESURES DE SÉCURITÉ</t>
  </si>
  <si>
    <t>S</t>
  </si>
  <si>
    <r>
      <t xml:space="preserve">Authentification des utilisateurs
</t>
    </r>
    <r>
      <rPr>
        <i/>
        <sz val="10"/>
        <color theme="1"/>
        <rFont val="Corbel"/>
        <family val="2"/>
      </rPr>
      <t>Identifiant unique, politique de mot de passe, limitation des tentatives d'accès…</t>
    </r>
  </si>
  <si>
    <r>
      <t xml:space="preserve">Gestion des habilitations
</t>
    </r>
    <r>
      <rPr>
        <i/>
        <sz val="10"/>
        <color theme="1"/>
        <rFont val="Corbel"/>
        <family val="2"/>
      </rPr>
      <t>Profil d'habilitation, suppression des accès obselètes, revue annuelle des habilitations.</t>
    </r>
  </si>
  <si>
    <r>
      <t xml:space="preserve">Traçabilité des accès et des incidents
</t>
    </r>
    <r>
      <rPr>
        <i/>
        <sz val="10"/>
        <color theme="1"/>
        <rFont val="Corbel"/>
        <family val="2"/>
      </rPr>
      <t>Journalisation des accès des utilisateurs, données de traçabilité enregistrées et leur durée de conservation, notification de violation, etc.</t>
    </r>
  </si>
  <si>
    <r>
      <t xml:space="preserve">Sécurisation des postes de travail
</t>
    </r>
    <r>
      <rPr>
        <i/>
        <sz val="10"/>
        <color theme="1"/>
        <rFont val="Corbel"/>
        <family val="2"/>
      </rPr>
      <t>Verrouillage automatique, antivirus, mises à jour, pare-feu, correctifs de sécurité, tests, recueille de l'autorisation des utilisateur avant intervention sur le poste, etc.</t>
    </r>
  </si>
  <si>
    <r>
      <t xml:space="preserve">Sécurisation des mobiles
</t>
    </r>
    <r>
      <rPr>
        <i/>
        <sz val="10"/>
        <color theme="1"/>
        <rFont val="Corbel"/>
        <family val="2"/>
      </rPr>
      <t>Chiffrement des équipements mobiles, sauvegarde régulière, code de dévérrouillage</t>
    </r>
  </si>
  <si>
    <r>
      <t xml:space="preserve">Sauvegarde des données
</t>
    </r>
    <r>
      <rPr>
        <i/>
        <sz val="10"/>
        <color theme="1"/>
        <rFont val="Corbel"/>
        <family val="2"/>
      </rPr>
      <t>Méthode, fréquence, lieu des sauvegarde, assurance de la continuité d'activité, etc.</t>
    </r>
  </si>
  <si>
    <r>
      <t xml:space="preserve">Protection du réseau informatique
</t>
    </r>
    <r>
      <rPr>
        <i/>
        <sz val="10"/>
        <color theme="1"/>
        <rFont val="Corbel"/>
        <family val="2"/>
      </rPr>
      <t>Limitation des flux réseaux, sécurisation des accès distant par VPN, protocole WPA ou WPA2-PSK pour le wifi.</t>
    </r>
  </si>
  <si>
    <r>
      <t xml:space="preserve">Sécurisation des serveurs
</t>
    </r>
    <r>
      <rPr>
        <i/>
        <sz val="10"/>
        <color theme="1"/>
        <rFont val="Corbel"/>
        <family val="2"/>
      </rPr>
      <t>Limitation des accès, interfaces d'administration, assurer la disponibilité des données, mises à jour, etc.</t>
    </r>
  </si>
  <si>
    <r>
      <t xml:space="preserve">Sécurisation des sites web
</t>
    </r>
    <r>
      <rPr>
        <i/>
        <sz val="10"/>
        <color theme="1"/>
        <rFont val="Corbel"/>
        <family val="2"/>
      </rPr>
      <t>Protocole TLS, consentement pour les cookies non nécessaires au service, entrées utilisateurs contrôlés, etc.</t>
    </r>
  </si>
  <si>
    <r>
      <t xml:space="preserve">Archivage sécurisé
</t>
    </r>
    <r>
      <rPr>
        <i/>
        <sz val="10"/>
        <color theme="1"/>
        <rFont val="Corbel"/>
        <family val="2"/>
      </rPr>
      <t>Modalités d'accès spécifique au données archivées, destruction sécurisée des archives obselètes.</t>
    </r>
  </si>
  <si>
    <r>
      <t xml:space="preserve">Encadrement de la maintenance
</t>
    </r>
    <r>
      <rPr>
        <i/>
        <sz val="10"/>
        <color theme="1"/>
        <rFont val="Corbel"/>
        <family val="2"/>
      </rPr>
      <t>Enregistrement des interventions (main courante), encadrement par un responsable, effacement des données avant mise en rebut</t>
    </r>
  </si>
  <si>
    <r>
      <t xml:space="preserve">Gestion de la sous-traitance
</t>
    </r>
    <r>
      <rPr>
        <i/>
        <sz val="10"/>
        <color theme="1"/>
        <rFont val="Corbel"/>
        <family val="2"/>
      </rPr>
      <t>Clause spécifique dans les contrats, conditions de restriction/destruction des données, vérifier les garantie s(audits, visites, etc.).</t>
    </r>
  </si>
  <si>
    <r>
      <t xml:space="preserve">Sécurisation des échanges
</t>
    </r>
    <r>
      <rPr>
        <i/>
        <sz val="10"/>
        <color theme="1"/>
        <rFont val="Corbel"/>
        <family val="2"/>
      </rPr>
      <t>Chiffrement des données avant envoi, chiffrement des disques de stockage, utilisation TLS, vérification du destinataire, etc.</t>
    </r>
  </si>
  <si>
    <r>
      <t xml:space="preserve">Protection des locaux
</t>
    </r>
    <r>
      <rPr>
        <i/>
        <sz val="10"/>
        <color theme="1"/>
        <rFont val="Corbel"/>
        <family val="2"/>
      </rPr>
      <t>Restriction et contrôle de l'accès aux locaux, alarme anti-intrusion, vérification des alarmes.</t>
    </r>
  </si>
  <si>
    <t>DROIT DES PERSONNES</t>
  </si>
  <si>
    <t>Droits des personnes concernées
- Droit d'opposition
- Droit d'accès
- Droit de rectification
- Droit d'effacement (droit à l'oubli)
- Droit de limitation</t>
  </si>
  <si>
    <t>Pour exercer ses droits auprès du Délégué à la Protection des Données</t>
  </si>
  <si>
    <t>dpd@universite-paris-saclay.fr</t>
  </si>
  <si>
    <t>Pour contacter la CNIL</t>
  </si>
  <si>
    <t>https://www.cnil.fr/fr/vous-souhaitez-contacter-la-cnil</t>
  </si>
  <si>
    <t>Pour introduire une réclamation (plainte) auprès de la CNIL</t>
  </si>
  <si>
    <t>https://www.cnil.fr/fr/plaintes</t>
  </si>
  <si>
    <t>Traitement ?</t>
  </si>
  <si>
    <t>Remplir manuellement ici - Automatisme ? - Droit à la portabilité</t>
  </si>
  <si>
    <t>Prise de décision automatisée</t>
  </si>
  <si>
    <t>Données sensibles</t>
  </si>
  <si>
    <t>Données hautement personnelles</t>
  </si>
  <si>
    <t>NIR</t>
  </si>
  <si>
    <t>NNI</t>
  </si>
  <si>
    <t>RIB</t>
  </si>
  <si>
    <t>Déclaration fiscale</t>
  </si>
  <si>
    <t>Situation fiscale</t>
  </si>
  <si>
    <t>Données de mineurs</t>
  </si>
  <si>
    <t>Personnes vulnérables</t>
  </si>
  <si>
    <t>Malades</t>
  </si>
  <si>
    <t>Employés</t>
  </si>
  <si>
    <t>Personnels</t>
  </si>
  <si>
    <t>Salariés</t>
  </si>
  <si>
    <t>Enfants</t>
  </si>
  <si>
    <t>Élèves</t>
  </si>
  <si>
    <t>Étudiants</t>
  </si>
  <si>
    <t>Patients</t>
  </si>
  <si>
    <t>Agents</t>
  </si>
  <si>
    <t>Transferts hors UE</t>
  </si>
  <si>
    <t>Sous-traitants</t>
  </si>
  <si>
    <t>Transferts de données (orga externe)</t>
  </si>
  <si>
    <t>Transferts de données (destinataire interne)</t>
  </si>
  <si>
    <t>VRAISEMBLANCE</t>
  </si>
  <si>
    <t>GRAVITE</t>
  </si>
  <si>
    <t>NIVEAU VRAISEMBLANCE</t>
  </si>
  <si>
    <t>NIVEAU GRAVITE</t>
  </si>
  <si>
    <t>NIVEAU DE RISQUE</t>
  </si>
  <si>
    <t>Pondération</t>
  </si>
  <si>
    <t>NIVEAU DE RISQUE PONDERE (partiel)</t>
  </si>
  <si>
    <t>Sécurisation ok</t>
  </si>
  <si>
    <t>NIVEAU DE RISQUE PONDERE (suffisant)</t>
  </si>
  <si>
    <t xml:space="preserve">Droit à la portabilité </t>
  </si>
  <si>
    <t>PIA FORMULAIRE</t>
  </si>
  <si>
    <t>Traiter</t>
  </si>
  <si>
    <t>Non</t>
  </si>
  <si>
    <t>Pia à effectuer</t>
  </si>
  <si>
    <r>
      <t xml:space="preserve">Sensibilisation des chercheurs 
</t>
    </r>
    <r>
      <rPr>
        <i/>
        <sz val="10"/>
        <color theme="1"/>
        <rFont val="Corbel"/>
        <family val="2"/>
      </rPr>
      <t>Information, sensibilisation, charte informatique</t>
    </r>
  </si>
  <si>
    <r>
      <t xml:space="preserve">En tant que porteur de projet de recherche, vous traitez potentiellement des </t>
    </r>
    <r>
      <rPr>
        <b/>
        <sz val="11"/>
        <color theme="1"/>
        <rFont val="Calibri"/>
        <family val="2"/>
        <scheme val="minor"/>
      </rPr>
      <t>données personnelles</t>
    </r>
    <r>
      <rPr>
        <sz val="11"/>
        <color theme="1"/>
        <rFont val="Calibri"/>
        <family val="2"/>
        <scheme val="minor"/>
      </rPr>
      <t xml:space="preserve"> (ex. : informations sur des participants, partenaires, intervenants, ou même des chercheurs).</t>
    </r>
  </si>
  <si>
    <r>
      <t xml:space="preserve">Le </t>
    </r>
    <r>
      <rPr>
        <b/>
        <sz val="11"/>
        <color theme="1"/>
        <rFont val="Calibri"/>
        <family val="2"/>
        <scheme val="minor"/>
      </rPr>
      <t>Règlement Général sur la Protection des Données (RGPD)</t>
    </r>
    <r>
      <rPr>
        <sz val="11"/>
        <color theme="1"/>
        <rFont val="Calibri"/>
        <family val="2"/>
        <scheme val="minor"/>
      </rPr>
      <t xml:space="preserve"> impose à tout organisme (y compris les universités) de </t>
    </r>
    <r>
      <rPr>
        <b/>
        <sz val="11"/>
        <color theme="1"/>
        <rFont val="Calibri"/>
        <family val="2"/>
        <scheme val="minor"/>
      </rPr>
      <t>documenter, sécuriser et justifier</t>
    </r>
    <r>
      <rPr>
        <sz val="11"/>
        <color theme="1"/>
        <rFont val="Calibri"/>
        <family val="2"/>
        <scheme val="minor"/>
      </rPr>
      <t xml:space="preserve"> la manière dont ces données sont collectées, utilisées et protégées.</t>
    </r>
  </si>
  <si>
    <t>Ce document a plusieurs objectifs :</t>
  </si>
  <si>
    <t>1. Garantir la conformité légale</t>
  </si>
  <si>
    <t>Assurer que votre projet respecte le RGPD et la loi Informatique et Libertés.</t>
  </si>
  <si>
    <t>Prévenir les sanctions en cas de contrôle de la CNIL.</t>
  </si>
  <si>
    <t>2. Protéger les personnes concernées</t>
  </si>
  <si>
    <t>Garantir la confidentialité et la sécurité des données des participants, collaborateurs, partenaires.</t>
  </si>
  <si>
    <t>3. Sécuriser vos travaux</t>
  </si>
  <si>
    <t>Identifier et réduire les risques de fuite ou de perte de données.</t>
  </si>
  <si>
    <t>Mettre en place des mesures de sécurité adaptées (hébergement sécurisé, chiffrement, accès restreint).</t>
  </si>
  <si>
    <t>4. Faciliter la gestion administrative</t>
  </si>
  <si>
    <t>Centraliser toutes les informations sur le traitement des données de votre projet.</t>
  </si>
  <si>
    <t>Pourquoi remplir ce document ?</t>
  </si>
  <si>
    <t>Comment remplir ce document ?</t>
  </si>
  <si>
    <t>Etes-vous concerné par ce document ?</t>
  </si>
  <si>
    <t xml:space="preserve">Mais qu'est ce qu'une donnée personnelle ? </t>
  </si>
  <si>
    <t>Voici quelques exemple (non exhaustifs)</t>
  </si>
  <si>
    <t>Points clés pour les chercheurs</t>
  </si>
  <si>
    <t>Exemples de données personnelles en recherche</t>
  </si>
  <si>
    <t>Co-Responsable du traitement</t>
  </si>
  <si>
    <t>Sous quel format sont stockées les données (papier, numérique)</t>
  </si>
  <si>
    <t xml:space="preserve">Où sont-elles stockées (serveur, cloud, disque dur, placard fermé, etc.) ? Si possible indiquer le nom de l'hébergeur </t>
  </si>
  <si>
    <t>Principe d'exactitude</t>
  </si>
  <si>
    <t>Pourriez-vous nous expliquer comment les données restent exactes et sont tenues à jour ?</t>
  </si>
  <si>
    <t>Si oui, vers quel pays ? (attention à l'hébergement et aux outils)</t>
  </si>
  <si>
    <t>Existe-il des organismes externes qui traitent les données</t>
  </si>
  <si>
    <t>Les données sortent-elles de l’UE ?  (attention à l'hébergement et aux outils)</t>
  </si>
  <si>
    <t>1 - Traitement</t>
  </si>
  <si>
    <t xml:space="preserve">2 - Fiche registre </t>
  </si>
  <si>
    <t>Deux onglets sont à remplir :</t>
  </si>
  <si>
    <t xml:space="preserve">2 - Fiche traitement </t>
  </si>
  <si>
    <t xml:space="preserve">Tous les éléments en gris sont à compléter. Certains éléments seront automatiquement inscrits lorsque vous remplirez la premiere partie . </t>
  </si>
  <si>
    <t>1 - Conformité</t>
  </si>
  <si>
    <t>Si les données traitées dans l’étude sont anonymes, c’est-à-dire s’il est impossible d’identifier les personnes (suppression des nom, prénom, numéro d’identifiant, numéro de sécurité sociale, tables de concordance…) y compris en associant les données conservées entre elles (par exemple, association de l’adresse d’une personne avec sa date de naissance), le RGPD ne s’applique pas et vous n'êtes pas concerné. Pour vérifier ce point, vous pouvez vous renseigner ici : https://www.cnil.fr/fr/lanonymisation-de-donnees-personnelles.</t>
  </si>
  <si>
    <r>
      <t xml:space="preserve">Combien de temps garderez-vous ces données ?
</t>
    </r>
    <r>
      <rPr>
        <i/>
        <sz val="11"/>
        <color theme="1"/>
        <rFont val="Calibri"/>
        <family val="2"/>
        <scheme val="minor"/>
      </rPr>
      <t xml:space="preserve">Le CER conseille, pour les données des patients, une durée jusqu'à deux ans après la dernière publication des résultats de la recherche ou, en cas d’absence de publication, jusqu'à la signature du rapport final de la recherche. </t>
    </r>
  </si>
  <si>
    <t>Y a-t-il une phase d’archivage ?</t>
  </si>
  <si>
    <t>Si oui, pourriez-vous décrire comment elles sont archivées ? (lieu et la durée)</t>
  </si>
  <si>
    <r>
      <t xml:space="preserve">Comment une personne peut-elle accéder à ses données ? </t>
    </r>
    <r>
      <rPr>
        <i/>
        <sz val="11"/>
        <color theme="1"/>
        <rFont val="Calibri"/>
        <family val="2"/>
        <scheme val="minor"/>
      </rPr>
      <t>Préciser un moyen de contact.</t>
    </r>
  </si>
  <si>
    <t>Comment une personne peut-elle corriger ses données ?  Préciser un moyen de contact.</t>
  </si>
  <si>
    <t>Comment une personne peut-elle demander la suppression de ses données ?  Préciser un moyen de contact.</t>
  </si>
  <si>
    <t>Comment une personne peut-elle refuser le traitement ?  Préciser un moyen de contact.</t>
  </si>
  <si>
    <t>Comment une personne peut-elle récupérer ses données facilement ?  Préciser un moyen de contact.</t>
  </si>
  <si>
    <t>En combien de temps pourriez-vous répondre (délai légal : 1 mois) ?  Préciser un moyen de contact.</t>
  </si>
  <si>
    <r>
      <t xml:space="preserve">Le document est à renvoyer directement au délégué à la protection des données à l'adresse </t>
    </r>
    <r>
      <rPr>
        <b/>
        <sz val="11"/>
        <color theme="1"/>
        <rFont val="Calibri"/>
        <family val="2"/>
        <scheme val="minor"/>
      </rPr>
      <t>dpd@universite-paris-saclay.fr</t>
    </r>
    <r>
      <rPr>
        <sz val="11"/>
        <color theme="1"/>
        <rFont val="Calibri"/>
        <family val="2"/>
        <scheme val="minor"/>
      </rPr>
      <t xml:space="preserve"> avec les éléments suivants : </t>
    </r>
  </si>
  <si>
    <t>A qui le transmettre ?</t>
  </si>
  <si>
    <t xml:space="preserve">Les mots de passe sont-ils complexes et renouvelés ? (un mot de passe complexe est de 12 caractères minimum contenant Majuscule, minuscule, caractères spéciaux, </t>
  </si>
  <si>
    <t xml:space="preserve">Avez-vous prévu d'autres systèmes de protection ? </t>
  </si>
  <si>
    <t>Données papiers</t>
  </si>
  <si>
    <t>Comment avez-vous prévu de sécuriser les données papiers ? (coffre, placard fermé, personne ayant accès, etc.)</t>
  </si>
  <si>
    <r>
      <t xml:space="preserve"> 
Avez-vous prévu un processus d'anonymyysation ou pseudo anoymisation ? Si oui comment procéderez-vous ? </t>
    </r>
    <r>
      <rPr>
        <i/>
        <sz val="8"/>
        <color theme="1"/>
        <rFont val="Calibri"/>
        <family val="2"/>
        <scheme val="minor"/>
      </rPr>
      <t>La notion d’anonymisation des données est plus large que la simple dissimulation du nom du participant. Elle implique l’impossibilité pour le chercheur de faire correspondre l’identité des sujets aux données, même par des moyens indirects (par exemple avec une table de concordance qui serait conservée par un médecin). La plupart du temps on parle de pseudo-anonymisation.</t>
    </r>
  </si>
  <si>
    <t>Autres formalités</t>
  </si>
  <si>
    <t>Pour en savoir plus : https://www.cnil.fr/fr/recherche-scientifique-hors-sante</t>
  </si>
  <si>
    <t>Référentiel</t>
  </si>
  <si>
    <t>Si la recherche est qualifiée de recherche impliquant la personne humaine (RIPH)</t>
  </si>
  <si>
    <t>Si la recherche est qualifiée de recherche n’impliquant pas la personne humaine (RNIPH)</t>
  </si>
  <si>
    <t>MR-001 : Applicable aux recherches nécessitant le recueil de l'accord des personnes concernées pour réaliser la recherche.</t>
  </si>
  <si>
    <t>MR-002 : Applicable aux recherches non interventionnelles de performances concernant les dispositifs médicaux de diagnostic in vitro.</t>
  </si>
  <si>
    <t>MR-003 : Applicable aux recherches lesquelles la personne concernée ne s’oppose pas à participer après avoir été informé.</t>
  </si>
  <si>
    <t>MR-005 : Applicable aux recherches, études ou évaluations nécessitant l’accès aux données du PMSI et/ou des RPU par les établissements de santé et les fédérations hospitalières.</t>
  </si>
  <si>
    <t>MR-006 : Applicable aux recherches, études ou évaluations nécessitant l’accès aux données du PMSI par les industriels de santé.</t>
  </si>
  <si>
    <t>MR-007 Applicable aux recherches, études ou évaluations nécessitant l’accès à la base principale du SNDS par les organismes agissant dans le cadre de leur mission d’intérêt public.</t>
  </si>
  <si>
    <t>MR-008 Applicable aux recherches, études ou évaluations nécessitant l’accès à la base principale du SNDS par les organismes agissant dans le cadre de leurs intérêts légitimes.</t>
  </si>
  <si>
    <t>Pour toutes ces recherches : une déclaration de conformité à la MR* doit être faite avant le lancement de votre projet</t>
  </si>
  <si>
    <t xml:space="preserve">Avec ce fichier, devront être joints : </t>
  </si>
  <si>
    <t xml:space="preserve"> - Le formulaire de consentement éclairé ou document d’information avec droit d’opposition </t>
  </si>
  <si>
    <t>Le délégué à la protection des données de l'UPS s'engage à vous faire un retour sous 1 mois.</t>
  </si>
  <si>
    <r>
      <t xml:space="preserve">Générer/Remplir une </t>
    </r>
    <r>
      <rPr>
        <b/>
        <sz val="11"/>
        <color theme="1"/>
        <rFont val="Calibri"/>
        <family val="2"/>
        <scheme val="minor"/>
      </rPr>
      <t>fiche de traitement RGPD</t>
    </r>
    <r>
      <rPr>
        <sz val="11"/>
        <color theme="1"/>
        <rFont val="Calibri"/>
        <family val="2"/>
        <scheme val="minor"/>
      </rPr>
      <t xml:space="preserve"> utilisable pour le registre des traitements</t>
    </r>
  </si>
  <si>
    <r>
      <rPr>
        <b/>
        <sz val="11"/>
        <color theme="1"/>
        <rFont val="Wingdings"/>
        <charset val="2"/>
      </rPr>
      <t>Ø</t>
    </r>
    <r>
      <rPr>
        <b/>
        <sz val="11"/>
        <color theme="1"/>
        <rFont val="Calibri"/>
        <family val="2"/>
        <scheme val="minor"/>
      </rPr>
      <t>Indirect ne veut pas dire anonyme</t>
    </r>
    <r>
      <rPr>
        <sz val="11"/>
        <color theme="1"/>
        <rFont val="Calibri"/>
        <family val="2"/>
        <scheme val="minor"/>
      </rPr>
      <t xml:space="preserve"> : une donnée peut sembler neutre (poids, âge, ville), mais si elle permet de retrouver un participant (surtout dans un petit groupe), elle est personnelle.</t>
    </r>
  </si>
  <si>
    <r>
      <rPr>
        <sz val="11"/>
        <color theme="1"/>
        <rFont val="Wingdings"/>
        <charset val="2"/>
      </rPr>
      <t>Ø</t>
    </r>
    <r>
      <rPr>
        <sz val="12.65"/>
        <color theme="1"/>
        <rFont val="Calibri"/>
        <family val="2"/>
      </rPr>
      <t xml:space="preserve"> </t>
    </r>
    <r>
      <rPr>
        <sz val="11"/>
        <color theme="1"/>
        <rFont val="Calibri"/>
        <family val="2"/>
        <scheme val="minor"/>
      </rPr>
      <t>Les données issues d’</t>
    </r>
    <r>
      <rPr>
        <b/>
        <sz val="11"/>
        <color theme="1"/>
        <rFont val="Calibri"/>
        <family val="2"/>
        <scheme val="minor"/>
      </rPr>
      <t>images médicales ou biologiques</t>
    </r>
    <r>
      <rPr>
        <sz val="11"/>
        <color theme="1"/>
        <rFont val="Calibri"/>
        <family val="2"/>
        <scheme val="minor"/>
      </rPr>
      <t xml:space="preserve"> (ex. IRM, séquençage ADN) sont considérées comme </t>
    </r>
    <r>
      <rPr>
        <b/>
        <sz val="11"/>
        <color theme="1"/>
        <rFont val="Calibri"/>
        <family val="2"/>
        <scheme val="minor"/>
      </rPr>
      <t>hautement sensibles</t>
    </r>
    <r>
      <rPr>
        <sz val="11"/>
        <color theme="1"/>
        <rFont val="Calibri"/>
        <family val="2"/>
        <scheme val="minor"/>
      </rPr>
      <t>.</t>
    </r>
  </si>
  <si>
    <t xml:space="preserve"> - Le formulaire de droit à l'image (si concerné)</t>
  </si>
  <si>
    <t>-  Les questionnaires, échelles, grilles d’entretien (si concerné)</t>
  </si>
  <si>
    <t>- Toute autre information permettant de nous assurer de la conformité des éléments transmis sont appréciés</t>
  </si>
  <si>
    <t>Pour les recherches en santé, certaines formalités sont à réaliser auprès de la CNIL si votre recherche implique la personne humaine ou non (hors recherche interne) : https://www.cnil.fr/fr/recherches-sante-quelles-formalites</t>
  </si>
  <si>
    <t>Finalités</t>
  </si>
  <si>
    <t>Sous-finalité</t>
  </si>
  <si>
    <t xml:space="preserve">Existe-il d'autres finalités ?  </t>
  </si>
  <si>
    <r>
      <t>Vous êtes concernés par ce document, dès lors que</t>
    </r>
    <r>
      <rPr>
        <b/>
        <sz val="11"/>
        <color rgb="FFC00000"/>
        <rFont val="Calibri"/>
        <family val="2"/>
        <scheme val="minor"/>
      </rPr>
      <t xml:space="preserve"> des données personnelles sont traitées.</t>
    </r>
  </si>
  <si>
    <t>Avis DPO  et commentaire du DPO</t>
  </si>
  <si>
    <t>Avis du Délégué à la Protection des Données</t>
  </si>
  <si>
    <t>☐ Avis favorable sans réserve</t>
  </si>
  <si>
    <t>☐ Avis favorable sous réserve de mise en œuvre des recommandations ci-dessus</t>
  </si>
  <si>
    <r>
      <t>☐</t>
    </r>
    <r>
      <rPr>
        <sz val="11"/>
        <color theme="1"/>
        <rFont val="Cambria"/>
        <family val="1"/>
      </rPr>
      <t xml:space="preserve"> Avis défavorable</t>
    </r>
  </si>
  <si>
    <t>Cette partie est à remplir uniquement par le Délégué à la protection des Données</t>
  </si>
  <si>
    <t>Analyse / Plan d’actions correctifs</t>
  </si>
  <si>
    <r>
      <t>Le DPO</t>
    </r>
    <r>
      <rPr>
        <sz val="11"/>
        <color theme="1"/>
        <rFont val="Cambria"/>
        <family val="1"/>
      </rPr>
      <t>, après analyse du document transmis, atteste avoir pris connaissance de l’AIPD et formule l’avis ci-dessus, conformément à l’article 35 du RGPD.</t>
    </r>
  </si>
  <si>
    <t>Signature du DPO :</t>
  </si>
  <si>
    <t xml:space="preserve">Le  </t>
  </si>
  <si>
    <t xml:space="preserve">Nom : </t>
  </si>
  <si>
    <t>Signature  du Délégué à la Protection des Données</t>
  </si>
  <si>
    <t xml:space="preserve">Fait à : </t>
  </si>
  <si>
    <r>
      <t xml:space="preserve">Données d'identifications directes : </t>
    </r>
    <r>
      <rPr>
        <sz val="11"/>
        <color theme="1"/>
        <rFont val="Calibri"/>
        <family val="2"/>
        <scheme val="minor"/>
      </rPr>
      <t>nom, prénom, pseudonyme unique, signature, adresse postale, email nominatif (professionnel ou personnel), numéro de téléphone, numéro de sécurité sociale, numéro de carte d’identité ou passeport, matricule interne, etc.</t>
    </r>
  </si>
  <si>
    <r>
      <t xml:space="preserve">Données personnelles indirectes  : </t>
    </r>
    <r>
      <rPr>
        <sz val="11"/>
        <color theme="1"/>
        <rFont val="Calibri"/>
        <family val="2"/>
        <scheme val="minor"/>
      </rPr>
      <t>âge, sexe, taille, poids, nombre d’enfants, statut marital, profession, fonction occupée, nom de l’employeur, adresse IP, identifiant de session, logs de navigation</t>
    </r>
    <r>
      <rPr>
        <b/>
        <sz val="11"/>
        <color theme="1"/>
        <rFont val="Calibri"/>
        <family val="2"/>
        <scheme val="minor"/>
      </rPr>
      <t>,</t>
    </r>
    <r>
      <rPr>
        <sz val="11"/>
        <color theme="1"/>
        <rFont val="Calibri"/>
        <family val="2"/>
        <scheme val="minor"/>
      </rPr>
      <t xml:space="preserve"> habitudes d’achat, historique de navigation, localisation (GPS, adresse MAC), etc.</t>
    </r>
  </si>
  <si>
    <r>
      <rPr>
        <b/>
        <sz val="11"/>
        <color theme="1"/>
        <rFont val="Calibri"/>
        <family val="2"/>
        <scheme val="minor"/>
      </rPr>
      <t xml:space="preserve">Sciences sociales et humaines </t>
    </r>
    <r>
      <rPr>
        <sz val="11"/>
        <color theme="1"/>
        <rFont val="Calibri"/>
        <family val="2"/>
        <scheme val="minor"/>
      </rPr>
      <t xml:space="preserve">: Enregistrements d’entretiens, réponses à des questionnaires sociologiques, niveau d’éducation, profession, orientation religieuse, opinions politiques, habitudes de consommation, données d’enquêtes auprès d’élèves ou d’étudiants, etc. </t>
    </r>
  </si>
  <si>
    <r>
      <rPr>
        <b/>
        <sz val="11"/>
        <color theme="1"/>
        <rFont val="Calibri"/>
        <family val="2"/>
        <scheme val="minor"/>
      </rPr>
      <t xml:space="preserve">Études environnementales ou mobilité : </t>
    </r>
    <r>
      <rPr>
        <sz val="11"/>
        <color theme="1"/>
        <rFont val="Calibri"/>
        <family val="2"/>
        <scheme val="minor"/>
      </rPr>
      <t>Coordonnées GPS, trajets quotidiens, données issues de capteurs ou smartphones, localisation des domiciles.</t>
    </r>
  </si>
  <si>
    <r>
      <rPr>
        <b/>
        <sz val="11"/>
        <color theme="1"/>
        <rFont val="Calibri"/>
        <family val="2"/>
        <scheme val="minor"/>
      </rPr>
      <t>Images / vidéos  :</t>
    </r>
    <r>
      <rPr>
        <sz val="11"/>
        <color theme="1"/>
        <rFont val="Calibri"/>
        <family val="2"/>
        <scheme val="minor"/>
      </rPr>
      <t xml:space="preserve"> Photos de participants, vidéos de comportements (ex. bébés, patients en rééducation), captures d’écran de visioconférences de recherche, etc.</t>
    </r>
  </si>
  <si>
    <r>
      <rPr>
        <b/>
        <sz val="11"/>
        <color theme="1"/>
        <rFont val="Calibri"/>
        <family val="2"/>
        <scheme val="minor"/>
      </rPr>
      <t>Bases administratives ou académiques :</t>
    </r>
    <r>
      <rPr>
        <sz val="11"/>
        <color theme="1"/>
        <rFont val="Calibri"/>
        <family val="2"/>
        <scheme val="minor"/>
      </rPr>
      <t xml:space="preserve"> Identifiant étudiant, numéro d’inscription, résultats académiques, données RH de chercheurs.</t>
    </r>
  </si>
  <si>
    <t>Protection</t>
  </si>
  <si>
    <t>Locaux</t>
  </si>
  <si>
    <t xml:space="preserve">Questions </t>
  </si>
  <si>
    <r>
      <t xml:space="preserve">Qui est juridiquement responsable (nom, institution) ?- </t>
    </r>
    <r>
      <rPr>
        <i/>
        <sz val="11"/>
        <color theme="1"/>
        <rFont val="Calibri"/>
        <family val="2"/>
        <scheme val="minor"/>
      </rPr>
      <t>Seul les projets de l'UPS sont concernés</t>
    </r>
  </si>
  <si>
    <r>
      <t>Quelle est la finalité principale du traitement de données</t>
    </r>
    <r>
      <rPr>
        <i/>
        <sz val="11"/>
        <color theme="1"/>
        <rFont val="Calibri"/>
        <family val="2"/>
        <scheme val="minor"/>
      </rPr>
      <t xml:space="preserve"> (objectif, la raison pour laquelle on traite les données)</t>
    </r>
  </si>
  <si>
    <t>Qui est concerné (participants, patients, étudiants…) ?</t>
  </si>
  <si>
    <t xml:space="preserve">Combien de personnes sont concernées? </t>
  </si>
  <si>
    <t>Echantillonage</t>
  </si>
  <si>
    <t>Société AESATIS,dpd@universite-paris-saclay.fr</t>
  </si>
  <si>
    <t>Négligeable</t>
  </si>
  <si>
    <t>Limité</t>
  </si>
  <si>
    <t xml:space="preserve">Important </t>
  </si>
  <si>
    <t>Maximal</t>
  </si>
  <si>
    <t>Renforcer la confiance des participants.</t>
  </si>
  <si>
    <t>Réaliser une Analyse d'Impact (AIPD (obligatoire pour les traitements sensibles)</t>
  </si>
  <si>
    <t>Une donnée personnelle est une information se rapportant à une personne physique identifiée ou identifiable, directement ou indirectement.
Cela signifie qu’une donnée est personnelle dès qu’elle permet d’identifier une personne, seule ou par recoupement avec d’autres informations.</t>
  </si>
  <si>
    <r>
      <rPr>
        <b/>
        <sz val="11"/>
        <color theme="1"/>
        <rFont val="Wingdings"/>
        <charset val="2"/>
      </rPr>
      <t>Ø</t>
    </r>
    <r>
      <rPr>
        <b/>
        <sz val="11"/>
        <color theme="1"/>
        <rFont val="Calibri"/>
        <family val="2"/>
        <scheme val="minor"/>
      </rPr>
      <t>Les données pseudonymisées</t>
    </r>
    <r>
      <rPr>
        <sz val="11"/>
        <color theme="1"/>
        <rFont val="Calibri"/>
        <family val="2"/>
        <scheme val="minor"/>
      </rPr>
      <t xml:space="preserve"> (code à la place du nom) restent </t>
    </r>
    <r>
      <rPr>
        <b/>
        <sz val="11"/>
        <color theme="1"/>
        <rFont val="Calibri"/>
        <family val="2"/>
        <scheme val="minor"/>
      </rPr>
      <t>des données personnelles</t>
    </r>
    <r>
      <rPr>
        <sz val="11"/>
        <color theme="1"/>
        <rFont val="Calibri"/>
        <family val="2"/>
        <scheme val="minor"/>
      </rPr>
      <t xml:space="preserve">. </t>
    </r>
    <r>
      <rPr>
        <b/>
        <sz val="11"/>
        <color theme="1"/>
        <rFont val="Calibri"/>
        <family val="2"/>
        <scheme val="minor"/>
      </rPr>
      <t xml:space="preserve">Vous êtes donc concernés. </t>
    </r>
  </si>
  <si>
    <r>
      <rPr>
        <sz val="11"/>
        <color theme="1"/>
        <rFont val="Wingdings"/>
        <charset val="2"/>
      </rPr>
      <t>Ø</t>
    </r>
    <r>
      <rPr>
        <sz val="12.65"/>
        <color theme="1"/>
        <rFont val="Calibri"/>
        <family val="2"/>
      </rPr>
      <t xml:space="preserve"> </t>
    </r>
    <r>
      <rPr>
        <b/>
        <sz val="11"/>
        <color theme="1"/>
        <rFont val="Calibri"/>
        <family val="2"/>
        <scheme val="minor"/>
      </rPr>
      <t>Des données personnelles peuvent être récoltés par l'intermédiaire des outils que vous utilisez</t>
    </r>
    <r>
      <rPr>
        <sz val="11"/>
        <color theme="1"/>
        <rFont val="Calibri"/>
        <family val="2"/>
        <scheme val="minor"/>
      </rPr>
      <t xml:space="preserve"> (Microsoft form par exemple utilise des cookies au travers de questionnaires, etc.). Il faut donc être attentif aux outils utilisés et vous référez à leur politique de confidentialité.</t>
    </r>
  </si>
  <si>
    <r>
      <rPr>
        <sz val="11"/>
        <color theme="1"/>
        <rFont val="Wingdings"/>
        <charset val="2"/>
      </rPr>
      <t>Ø</t>
    </r>
    <r>
      <rPr>
        <b/>
        <sz val="11"/>
        <color rgb="FFFF0000"/>
        <rFont val="Calibri"/>
        <family val="2"/>
        <scheme val="minor"/>
      </rPr>
      <t>Attention certaines données sont dites sensibles et sont très encadrées . Il s'agit notamment de : Données de santé, données biométriques (empreinte digitale, reconnaissance faciale), origine raciale ou ethnique, opinions politiques, croyances religieuses, orientation sexuelle.</t>
    </r>
  </si>
  <si>
    <r>
      <t xml:space="preserve">L'objectif est de comprendre le cycle de vie de la donnée et de verifier la conformité au regard du RGPD et notamment des grands principes (Loyauté, transparence, légitimité, minimisation de la donnée, exactitude, droits des personnes, durées de conservation et sécurité). 
Vous devez  :
Remplir toutes les rubriques en grise dans la colonne "réponse du porteur"
Vérifier que toutes les rubriques sont claires et complètes. Plus les éléments sont précis et détaillés plus l'analyse sera rapide et donc plus la validation sera rapide. 
</t>
    </r>
    <r>
      <rPr>
        <b/>
        <sz val="11"/>
        <color rgb="FFC00000"/>
        <rFont val="Calibri"/>
        <family val="2"/>
        <scheme val="minor"/>
      </rPr>
      <t>Cette fiche sera utilisée comme preuve de conformité lors de contrôle CNIL.</t>
    </r>
  </si>
  <si>
    <r>
      <t>La fiche de traitement doit faire partie intégrante du registre des traitements de l'Université</t>
    </r>
    <r>
      <rPr>
        <b/>
        <sz val="11"/>
        <color rgb="FFC00000"/>
        <rFont val="Calibri"/>
        <family val="2"/>
        <scheme val="minor"/>
      </rPr>
      <t xml:space="preserve">. Elle est absolument obligatoire. </t>
    </r>
  </si>
  <si>
    <t xml:space="preserve">Le DPD vous renverra ce document une fois analysé avec nos recommandations et notre avis. </t>
  </si>
  <si>
    <t>MR-004 : Applicable aux recherches, études ou évaluations ne répondant pas à la définition d’une recherche impliquant la personne humaine (études sur données prospectives ou rétrospectives).</t>
  </si>
  <si>
    <t>Existe-t-il des co-responsabilités juridiques ? Si oui noter le nom de l'organisme</t>
  </si>
  <si>
    <r>
      <t xml:space="preserve">Qui travaille sur le projet ? </t>
    </r>
    <r>
      <rPr>
        <i/>
        <sz val="11"/>
        <color theme="1"/>
        <rFont val="Calibri"/>
        <family val="2"/>
        <scheme val="minor"/>
      </rPr>
      <t>(Rôles)</t>
    </r>
  </si>
  <si>
    <t xml:space="preserve">Comment les données sont-elles conservées (papier / numérique)? </t>
  </si>
  <si>
    <t>Pourriez-vous nous expliquer en quoi les données collectées sont-elles toutes nécéssaires pour la finalité ?</t>
  </si>
  <si>
    <t xml:space="preserve">Les personnes donnent-elles leur consentement  ? </t>
  </si>
  <si>
    <t>Merci de joindre les mentions d'informations transmises aux personnes ou formulaire de consentement</t>
  </si>
  <si>
    <t xml:space="preserve">Qui a accès aux données ? </t>
  </si>
  <si>
    <t>Comment sont sécurisés les locaux (alarme, videoprotections, etc.)</t>
  </si>
  <si>
    <r>
      <rPr>
        <b/>
        <sz val="11"/>
        <color theme="1"/>
        <rFont val="Calibri"/>
        <family val="2"/>
        <scheme val="minor"/>
      </rPr>
      <t>Recherche en santé :</t>
    </r>
    <r>
      <rPr>
        <sz val="11"/>
        <color theme="1"/>
        <rFont val="Calibri"/>
        <family val="2"/>
        <scheme val="minor"/>
      </rPr>
      <t xml:space="preserve"> </t>
    </r>
    <r>
      <rPr>
        <sz val="11"/>
        <color rgb="FFFF0000"/>
        <rFont val="Calibri"/>
        <family val="2"/>
        <scheme val="minor"/>
      </rPr>
      <t xml:space="preserve">santé physique ou mentale d'une personne physique, NIR (numéro de sécurité sociale), résultats d’analyses biologiques, IRM, données de séquençage génétique, antécédents médicaux, données de dispositifs médicaux connectés (tensiomètre, pompe à insuline), etc. </t>
    </r>
  </si>
  <si>
    <r>
      <rPr>
        <b/>
        <sz val="11"/>
        <color theme="1"/>
        <rFont val="Calibri"/>
        <family val="2"/>
        <scheme val="minor"/>
      </rPr>
      <t>Sciences cognitives / psychologie :</t>
    </r>
    <r>
      <rPr>
        <sz val="11"/>
        <color theme="1"/>
        <rFont val="Calibri"/>
        <family val="2"/>
        <scheme val="minor"/>
      </rPr>
      <t xml:space="preserve"> Tests, vidéos d’expérience, enregistrements audio des réponses, </t>
    </r>
    <r>
      <rPr>
        <sz val="11"/>
        <color rgb="FFFF0000"/>
        <rFont val="Calibri"/>
        <family val="2"/>
        <scheme val="minor"/>
      </rPr>
      <t xml:space="preserve">données comportementales, données physiologiques (rythme cardiaque, mouvements oculaires), etc. </t>
    </r>
  </si>
  <si>
    <t xml:space="preserve">Service / Composante </t>
  </si>
  <si>
    <t xml:space="preserve">Indiquer le service de rattachement ou la composante de l'Université (ex:Faculté de Médecine,…)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</si>
</sst>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b/>
      <sz val="11"/>
      <color theme="1"/>
      <name val="Calibri"/>
      <family val="2"/>
      <scheme val="minor"/>
    </font>
    <font>
      <b/>
      <sz val="16"/>
      <color theme="0"/>
      <name val="Calibri"/>
      <family val="2"/>
      <scheme val="minor"/>
    </font>
    <font>
      <b/>
      <sz val="11"/>
      <color theme="0"/>
      <name val="Calibri"/>
      <family val="2"/>
    </font>
    <font>
      <sz val="12"/>
      <color theme="0"/>
      <name val="Corbel"/>
      <family val="2"/>
    </font>
    <font>
      <b/>
      <sz val="16"/>
      <color theme="0"/>
      <name val="Corbel"/>
      <family val="2"/>
    </font>
    <font>
      <sz val="20"/>
      <color theme="0"/>
      <name val="Corbel"/>
      <family val="2"/>
    </font>
    <font>
      <b/>
      <sz val="16"/>
      <color rgb="FF0E2639"/>
      <name val="Corbel"/>
      <family val="2"/>
    </font>
    <font>
      <b/>
      <sz val="14"/>
      <color theme="1"/>
      <name val="Corbel"/>
      <family val="2"/>
    </font>
    <font>
      <sz val="12"/>
      <color theme="1"/>
      <name val="Corbel"/>
      <family val="2"/>
    </font>
    <font>
      <i/>
      <sz val="10"/>
      <color theme="1"/>
      <name val="Corbel"/>
      <family val="2"/>
    </font>
    <font>
      <b/>
      <sz val="12"/>
      <color theme="1"/>
      <name val="Corbel"/>
      <family val="2"/>
    </font>
    <font>
      <b/>
      <i/>
      <sz val="12"/>
      <color theme="1"/>
      <name val="Corbel"/>
      <family val="2"/>
    </font>
    <font>
      <b/>
      <sz val="12"/>
      <color theme="0"/>
      <name val="Corbel"/>
      <family val="2"/>
    </font>
    <font>
      <sz val="8"/>
      <color theme="1" tint="0.34998626667073579"/>
      <name val="Corbel"/>
      <family val="2"/>
    </font>
    <font>
      <sz val="28"/>
      <color rgb="FF009EBB"/>
      <name val="Wingdings 2"/>
      <family val="1"/>
      <charset val="2"/>
    </font>
    <font>
      <u/>
      <sz val="11"/>
      <color theme="10"/>
      <name val="Calibri"/>
      <family val="2"/>
      <scheme val="minor"/>
    </font>
    <font>
      <u/>
      <sz val="11"/>
      <color rgb="FF009EBB"/>
      <name val="Corbel"/>
      <family val="2"/>
    </font>
    <font>
      <sz val="11"/>
      <name val="Corbel"/>
      <family val="2"/>
    </font>
    <font>
      <sz val="10"/>
      <color rgb="FF303030"/>
      <name val="Corbel"/>
      <family val="2"/>
    </font>
    <font>
      <b/>
      <sz val="11"/>
      <color theme="0"/>
      <name val="Calibri"/>
      <family val="2"/>
      <scheme val="minor"/>
    </font>
    <font>
      <b/>
      <sz val="13.5"/>
      <color theme="1"/>
      <name val="Calibri"/>
      <family val="2"/>
      <scheme val="minor"/>
    </font>
    <font>
      <i/>
      <sz val="11"/>
      <color theme="1"/>
      <name val="Calibri"/>
      <family val="2"/>
      <scheme val="minor"/>
    </font>
    <font>
      <i/>
      <sz val="8"/>
      <color theme="1"/>
      <name val="Calibri"/>
      <family val="2"/>
      <scheme val="minor"/>
    </font>
    <font>
      <b/>
      <sz val="11"/>
      <color rgb="FFC00000"/>
      <name val="Calibri"/>
      <family val="2"/>
      <scheme val="minor"/>
    </font>
    <font>
      <sz val="11"/>
      <color theme="1"/>
      <name val="Wingdings"/>
      <charset val="2"/>
    </font>
    <font>
      <sz val="12.65"/>
      <color theme="1"/>
      <name val="Calibri"/>
      <family val="2"/>
    </font>
    <font>
      <b/>
      <sz val="11"/>
      <color theme="1"/>
      <name val="Wingdings"/>
      <charset val="2"/>
    </font>
    <font>
      <b/>
      <sz val="11"/>
      <color theme="1"/>
      <name val="Calibri"/>
      <family val="2"/>
      <charset val="2"/>
      <scheme val="minor"/>
    </font>
    <font>
      <sz val="11"/>
      <color theme="1"/>
      <name val="Calibri"/>
      <family val="2"/>
      <charset val="2"/>
      <scheme val="minor"/>
    </font>
    <font>
      <b/>
      <sz val="11"/>
      <name val="Calibri"/>
      <family val="2"/>
      <scheme val="minor"/>
    </font>
    <font>
      <sz val="11"/>
      <color theme="1"/>
      <name val="Cambria"/>
      <family val="1"/>
    </font>
    <font>
      <sz val="11"/>
      <color theme="1"/>
      <name val="Segoe UI Symbol"/>
      <family val="2"/>
    </font>
    <font>
      <b/>
      <sz val="11"/>
      <color theme="1"/>
      <name val="Cambria"/>
      <family val="1"/>
    </font>
    <font>
      <b/>
      <sz val="24"/>
      <color theme="3"/>
      <name val="Calibri"/>
      <family val="2"/>
      <scheme val="minor"/>
    </font>
    <font>
      <b/>
      <sz val="13.5"/>
      <color theme="3"/>
      <name val="Calibri"/>
      <family val="2"/>
      <scheme val="minor"/>
    </font>
    <font>
      <b/>
      <sz val="11"/>
      <color rgb="FFFF0000"/>
      <name val="Calibri"/>
      <family val="2"/>
      <scheme val="minor"/>
    </font>
    <font>
      <sz val="11"/>
      <color rgb="FFFF0000"/>
      <name val="Calibri"/>
      <family val="2"/>
      <scheme val="minor"/>
    </font>
    <font>
      <b/>
      <sz val="14"/>
      <color theme="1"/>
      <name val="Calibri"/>
      <family val="2"/>
      <scheme val="minor"/>
    </font>
  </fonts>
  <fills count="13">
    <fill>
      <patternFill patternType="none"/>
    </fill>
    <fill>
      <patternFill patternType="gray125"/>
    </fill>
    <fill>
      <patternFill patternType="solid">
        <fgColor theme="0" tint="-0.499984740745262"/>
        <bgColor indexed="64"/>
      </patternFill>
    </fill>
    <fill>
      <patternFill patternType="solid">
        <fgColor theme="0"/>
        <bgColor indexed="64"/>
      </patternFill>
    </fill>
    <fill>
      <patternFill patternType="solid">
        <fgColor theme="7"/>
        <bgColor indexed="64"/>
      </patternFill>
    </fill>
    <fill>
      <patternFill patternType="solid">
        <fgColor rgb="FF009EBB"/>
        <bgColor indexed="64"/>
      </patternFill>
    </fill>
    <fill>
      <patternFill patternType="solid">
        <fgColor theme="0" tint="-4.9989318521683403E-2"/>
        <bgColor indexed="64"/>
      </patternFill>
    </fill>
    <fill>
      <patternFill patternType="solid">
        <fgColor rgb="FF0E2639"/>
        <bgColor indexed="64"/>
      </patternFill>
    </fill>
    <fill>
      <patternFill patternType="solid">
        <fgColor theme="3"/>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bgColor indexed="64"/>
      </patternFill>
    </fill>
    <fill>
      <patternFill patternType="solid">
        <fgColor rgb="FFFF0000"/>
        <bgColor indexed="64"/>
      </patternFill>
    </fill>
  </fills>
  <borders count="38">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right style="medium">
        <color indexed="64"/>
      </right>
      <top style="medium">
        <color indexed="64"/>
      </top>
      <bottom style="thin">
        <color theme="0" tint="-0.34998626667073579"/>
      </bottom>
      <diagonal/>
    </border>
    <border>
      <left style="medium">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diagonal/>
    </border>
    <border>
      <left style="medium">
        <color indexed="64"/>
      </left>
      <right/>
      <top style="thin">
        <color theme="0" tint="-0.34998626667073579"/>
      </top>
      <bottom style="medium">
        <color indexed="64"/>
      </bottom>
      <diagonal/>
    </border>
    <border>
      <left/>
      <right/>
      <top style="thin">
        <color theme="0" tint="-0.34998626667073579"/>
      </top>
      <bottom style="medium">
        <color indexed="64"/>
      </bottom>
      <diagonal/>
    </border>
    <border>
      <left/>
      <right style="medium">
        <color indexed="64"/>
      </right>
      <top style="thin">
        <color theme="0" tint="-0.34998626667073579"/>
      </top>
      <bottom style="medium">
        <color indexed="64"/>
      </bottom>
      <diagonal/>
    </border>
    <border>
      <left style="medium">
        <color indexed="64"/>
      </left>
      <right/>
      <top style="thin">
        <color theme="0" tint="-0.34998626667073579"/>
      </top>
      <bottom/>
      <diagonal/>
    </border>
    <border>
      <left/>
      <right/>
      <top style="thin">
        <color theme="0" tint="-0.34998626667073579"/>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indexed="64"/>
      </right>
      <top/>
      <bottom style="thin">
        <color theme="0" tint="-0.34998626667073579"/>
      </bottom>
      <diagonal/>
    </border>
    <border>
      <left/>
      <right style="medium">
        <color indexed="64"/>
      </right>
      <top/>
      <bottom style="medium">
        <color indexed="64"/>
      </bottom>
      <diagonal/>
    </border>
    <border>
      <left/>
      <right style="medium">
        <color indexed="64"/>
      </right>
      <top style="thin">
        <color theme="0" tint="-0.34998626667073579"/>
      </top>
      <bottom style="medium">
        <color theme="1"/>
      </bottom>
      <diagonal/>
    </border>
    <border>
      <left style="medium">
        <color indexed="64"/>
      </left>
      <right/>
      <top/>
      <bottom style="thin">
        <color theme="0" tint="-0.34998626667073579"/>
      </bottom>
      <diagonal/>
    </border>
    <border>
      <left/>
      <right/>
      <top/>
      <bottom style="thin">
        <color theme="0" tint="-0.34998626667073579"/>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rgb="FFC00000"/>
      </left>
      <right style="medium">
        <color rgb="FFC00000"/>
      </right>
      <top style="medium">
        <color rgb="FFC00000"/>
      </top>
      <bottom/>
      <diagonal/>
    </border>
    <border>
      <left style="medium">
        <color rgb="FFC00000"/>
      </left>
      <right style="medium">
        <color rgb="FFC00000"/>
      </right>
      <top/>
      <bottom/>
      <diagonal/>
    </border>
    <border>
      <left style="medium">
        <color rgb="FFC00000"/>
      </left>
      <right style="medium">
        <color rgb="FFC00000"/>
      </right>
      <top/>
      <bottom style="medium">
        <color rgb="FFC00000"/>
      </bottom>
      <diagonal/>
    </border>
    <border>
      <left style="thin">
        <color theme="0"/>
      </left>
      <right style="thin">
        <color theme="0"/>
      </right>
      <top style="thin">
        <color theme="0"/>
      </top>
      <bottom style="thin">
        <color theme="0"/>
      </bottom>
      <diagonal/>
    </border>
  </borders>
  <cellStyleXfs count="2">
    <xf numFmtId="0" fontId="0" fillId="0" borderId="0"/>
    <xf numFmtId="0" fontId="16" fillId="0" borderId="0" applyNumberFormat="0" applyFill="0" applyBorder="0" applyAlignment="0" applyProtection="0"/>
  </cellStyleXfs>
  <cellXfs count="145">
    <xf numFmtId="0" fontId="0" fillId="0" borderId="0" xfId="0"/>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0" fillId="0" borderId="0" xfId="0" applyAlignment="1">
      <alignment vertical="center" wrapText="1"/>
    </xf>
    <xf numFmtId="0" fontId="3" fillId="2" borderId="0" xfId="0" applyFont="1" applyFill="1" applyAlignment="1">
      <alignment horizontal="center" vertical="center"/>
    </xf>
    <xf numFmtId="0" fontId="3" fillId="2" borderId="0" xfId="0" applyFont="1" applyFill="1" applyAlignment="1">
      <alignment horizontal="center" vertical="center" wrapText="1"/>
    </xf>
    <xf numFmtId="0" fontId="1" fillId="0" borderId="0" xfId="0" applyFont="1" applyAlignment="1">
      <alignment vertical="center" wrapText="1"/>
    </xf>
    <xf numFmtId="0" fontId="4" fillId="3" borderId="0" xfId="0" applyFont="1" applyFill="1" applyAlignment="1">
      <alignment vertical="center"/>
    </xf>
    <xf numFmtId="0" fontId="4" fillId="0" borderId="0" xfId="0" applyFont="1" applyAlignment="1">
      <alignment vertical="center"/>
    </xf>
    <xf numFmtId="0" fontId="5" fillId="4" borderId="0" xfId="0" applyFont="1" applyFill="1" applyAlignment="1">
      <alignment horizontal="center" vertical="center" wrapText="1"/>
    </xf>
    <xf numFmtId="0" fontId="9" fillId="3" borderId="0" xfId="0" applyFont="1" applyFill="1" applyAlignment="1">
      <alignment vertical="center"/>
    </xf>
    <xf numFmtId="0" fontId="9" fillId="6" borderId="13" xfId="0" applyFont="1" applyFill="1" applyBorder="1" applyAlignment="1">
      <alignment horizontal="left" vertical="center" wrapText="1"/>
    </xf>
    <xf numFmtId="0" fontId="9" fillId="6" borderId="14" xfId="0" applyFont="1" applyFill="1" applyBorder="1" applyAlignment="1">
      <alignment horizontal="left" vertical="center" wrapText="1"/>
    </xf>
    <xf numFmtId="0" fontId="15" fillId="6" borderId="3" xfId="0" applyFont="1" applyFill="1" applyBorder="1" applyAlignment="1">
      <alignment horizontal="center" vertical="center" wrapText="1"/>
    </xf>
    <xf numFmtId="0" fontId="11" fillId="6" borderId="4" xfId="0" applyFont="1" applyFill="1" applyBorder="1" applyAlignment="1">
      <alignment vertical="center" wrapText="1"/>
    </xf>
    <xf numFmtId="0" fontId="15" fillId="6" borderId="29" xfId="0" applyFont="1" applyFill="1" applyBorder="1" applyAlignment="1">
      <alignment horizontal="center" vertical="center" wrapText="1"/>
    </xf>
    <xf numFmtId="0" fontId="11" fillId="6" borderId="30" xfId="0" applyFont="1" applyFill="1" applyBorder="1" applyAlignment="1">
      <alignment vertical="center" wrapText="1"/>
    </xf>
    <xf numFmtId="0" fontId="11" fillId="6" borderId="14" xfId="0" applyFont="1" applyFill="1" applyBorder="1" applyAlignment="1">
      <alignment vertical="center" wrapText="1"/>
    </xf>
    <xf numFmtId="0" fontId="11" fillId="6" borderId="7" xfId="0" applyFont="1" applyFill="1" applyBorder="1" applyAlignment="1">
      <alignment vertical="center" wrapText="1"/>
    </xf>
    <xf numFmtId="0" fontId="15" fillId="6" borderId="23" xfId="0" applyFont="1" applyFill="1" applyBorder="1" applyAlignment="1">
      <alignment horizontal="center" vertical="center" wrapText="1"/>
    </xf>
    <xf numFmtId="0" fontId="11" fillId="6" borderId="11" xfId="0" applyFont="1" applyFill="1" applyBorder="1" applyAlignment="1">
      <alignment vertical="center" wrapText="1"/>
    </xf>
    <xf numFmtId="0" fontId="17" fillId="0" borderId="20" xfId="1" applyFont="1" applyBorder="1" applyAlignment="1">
      <alignment vertical="center" wrapText="1"/>
    </xf>
    <xf numFmtId="0" fontId="11" fillId="6" borderId="0" xfId="0" applyFont="1" applyFill="1" applyAlignment="1">
      <alignment horizontal="left" vertical="center" wrapText="1"/>
    </xf>
    <xf numFmtId="0" fontId="9" fillId="0" borderId="31" xfId="0" applyFont="1" applyBorder="1" applyAlignment="1">
      <alignment vertical="center" wrapText="1"/>
    </xf>
    <xf numFmtId="0" fontId="17" fillId="0" borderId="31" xfId="1" applyFont="1" applyBorder="1" applyAlignment="1">
      <alignment vertical="center" wrapText="1"/>
    </xf>
    <xf numFmtId="0" fontId="17" fillId="0" borderId="27" xfId="1" applyFont="1" applyBorder="1" applyAlignment="1">
      <alignment vertical="center" wrapText="1"/>
    </xf>
    <xf numFmtId="0" fontId="17" fillId="0" borderId="0" xfId="1" applyFont="1" applyBorder="1" applyAlignment="1">
      <alignment vertical="center" wrapText="1"/>
    </xf>
    <xf numFmtId="0" fontId="18" fillId="0" borderId="0" xfId="1" applyFont="1" applyBorder="1" applyAlignment="1">
      <alignment vertical="center" wrapText="1"/>
    </xf>
    <xf numFmtId="0" fontId="9" fillId="0" borderId="0" xfId="0" applyFont="1" applyAlignment="1">
      <alignment vertical="center"/>
    </xf>
    <xf numFmtId="0" fontId="9" fillId="0" borderId="0" xfId="0" applyFont="1" applyAlignment="1">
      <alignment horizontal="left" vertical="center"/>
    </xf>
    <xf numFmtId="0" fontId="9" fillId="0" borderId="0" xfId="0" applyFont="1" applyAlignment="1">
      <alignment horizontal="center" vertical="center"/>
    </xf>
    <xf numFmtId="0" fontId="9" fillId="0" borderId="2" xfId="0" applyFont="1" applyBorder="1" applyAlignment="1">
      <alignment vertical="center"/>
    </xf>
    <xf numFmtId="0" fontId="9" fillId="0" borderId="2" xfId="0" applyFont="1" applyBorder="1" applyAlignment="1">
      <alignment horizontal="right" vertical="center"/>
    </xf>
    <xf numFmtId="10" fontId="9" fillId="0" borderId="0" xfId="0" applyNumberFormat="1" applyFont="1" applyAlignment="1">
      <alignment vertical="center"/>
    </xf>
    <xf numFmtId="0" fontId="19" fillId="0" borderId="0" xfId="0" applyFont="1"/>
    <xf numFmtId="0" fontId="0" fillId="3" borderId="0" xfId="0" applyFill="1"/>
    <xf numFmtId="0" fontId="0" fillId="3" borderId="0" xfId="0" applyFill="1" applyAlignment="1">
      <alignment wrapText="1"/>
    </xf>
    <xf numFmtId="0" fontId="0" fillId="3" borderId="0" xfId="0" applyFill="1" applyAlignment="1">
      <alignment horizontal="left" vertical="center" wrapText="1"/>
    </xf>
    <xf numFmtId="0" fontId="1" fillId="3" borderId="0" xfId="0" applyFont="1" applyFill="1" applyAlignment="1">
      <alignment horizontal="left" vertical="center" wrapText="1"/>
    </xf>
    <xf numFmtId="0" fontId="1" fillId="3" borderId="0" xfId="0" applyFont="1" applyFill="1" applyAlignment="1">
      <alignment wrapText="1"/>
    </xf>
    <xf numFmtId="0" fontId="0" fillId="3" borderId="0" xfId="0" applyFill="1" applyAlignment="1">
      <alignment vertical="center" wrapText="1"/>
    </xf>
    <xf numFmtId="0" fontId="20" fillId="8" borderId="0" xfId="0" applyFont="1" applyFill="1" applyAlignment="1">
      <alignment vertical="center" wrapText="1"/>
    </xf>
    <xf numFmtId="0" fontId="20" fillId="9" borderId="0" xfId="0" applyFont="1" applyFill="1" applyAlignment="1">
      <alignment vertical="center" wrapText="1"/>
    </xf>
    <xf numFmtId="0" fontId="0" fillId="6" borderId="0" xfId="0" applyFill="1"/>
    <xf numFmtId="0" fontId="21" fillId="3" borderId="0" xfId="0" applyFont="1" applyFill="1" applyAlignment="1">
      <alignment vertical="center" wrapText="1"/>
    </xf>
    <xf numFmtId="0" fontId="16" fillId="0" borderId="0" xfId="1" applyAlignment="1">
      <alignment horizontal="justify" vertical="center"/>
    </xf>
    <xf numFmtId="0" fontId="0" fillId="3" borderId="0" xfId="0" quotePrefix="1" applyFill="1" applyAlignment="1">
      <alignment wrapText="1"/>
    </xf>
    <xf numFmtId="0" fontId="24" fillId="3" borderId="0" xfId="0" applyFont="1" applyFill="1" applyAlignment="1">
      <alignment wrapText="1"/>
    </xf>
    <xf numFmtId="0" fontId="28" fillId="3" borderId="0" xfId="0" applyFont="1" applyFill="1" applyAlignment="1">
      <alignment horizontal="left" vertical="center" wrapText="1"/>
    </xf>
    <xf numFmtId="0" fontId="29" fillId="3" borderId="0" xfId="0" applyFont="1" applyFill="1" applyAlignment="1">
      <alignment horizontal="left" vertical="center" wrapText="1"/>
    </xf>
    <xf numFmtId="0" fontId="1" fillId="0" borderId="0" xfId="0" applyFont="1" applyAlignment="1">
      <alignment horizontal="justify" vertical="center"/>
    </xf>
    <xf numFmtId="0" fontId="20" fillId="9" borderId="0" xfId="0" applyFont="1" applyFill="1" applyAlignment="1">
      <alignment horizontal="center" vertical="center"/>
    </xf>
    <xf numFmtId="0" fontId="1" fillId="10" borderId="0" xfId="0" applyFont="1" applyFill="1" applyAlignment="1">
      <alignment horizontal="justify" vertical="center"/>
    </xf>
    <xf numFmtId="0" fontId="30" fillId="3" borderId="0" xfId="0" quotePrefix="1" applyFont="1" applyFill="1" applyAlignment="1">
      <alignment wrapText="1"/>
    </xf>
    <xf numFmtId="0" fontId="0" fillId="3" borderId="34" xfId="0" applyFill="1" applyBorder="1" applyAlignment="1">
      <alignment wrapText="1"/>
    </xf>
    <xf numFmtId="0" fontId="30" fillId="3" borderId="35" xfId="0" applyFont="1" applyFill="1" applyBorder="1" applyAlignment="1">
      <alignment wrapText="1"/>
    </xf>
    <xf numFmtId="0" fontId="30" fillId="3" borderId="35" xfId="0" quotePrefix="1" applyFont="1" applyFill="1" applyBorder="1" applyAlignment="1">
      <alignment wrapText="1"/>
    </xf>
    <xf numFmtId="0" fontId="30" fillId="3" borderId="36" xfId="0" quotePrefix="1" applyFont="1" applyFill="1" applyBorder="1" applyAlignment="1">
      <alignment wrapText="1"/>
    </xf>
    <xf numFmtId="0" fontId="24" fillId="3" borderId="0" xfId="0" applyFont="1" applyFill="1" applyAlignment="1">
      <alignment horizontal="center" wrapText="1"/>
    </xf>
    <xf numFmtId="0" fontId="0" fillId="0" borderId="0" xfId="0" applyAlignment="1">
      <alignment horizontal="justify" vertical="center"/>
    </xf>
    <xf numFmtId="14" fontId="8" fillId="6" borderId="5" xfId="0" applyNumberFormat="1" applyFont="1" applyFill="1" applyBorder="1" applyAlignment="1">
      <alignment horizontal="left" vertical="center" wrapText="1"/>
    </xf>
    <xf numFmtId="14" fontId="9" fillId="6" borderId="8" xfId="0" applyNumberFormat="1" applyFont="1" applyFill="1" applyBorder="1" applyAlignment="1">
      <alignment horizontal="left" vertical="center" wrapText="1"/>
    </xf>
    <xf numFmtId="0" fontId="9" fillId="6" borderId="8" xfId="0" applyFont="1" applyFill="1" applyBorder="1" applyAlignment="1">
      <alignment horizontal="left" vertical="center" wrapText="1"/>
    </xf>
    <xf numFmtId="0" fontId="9" fillId="6" borderId="9" xfId="0" applyFont="1" applyFill="1" applyBorder="1" applyAlignment="1">
      <alignment horizontal="left" vertical="center" wrapText="1"/>
    </xf>
    <xf numFmtId="0" fontId="9" fillId="6" borderId="12" xfId="0" applyFont="1" applyFill="1" applyBorder="1" applyAlignment="1">
      <alignment horizontal="left" vertical="center" wrapText="1"/>
    </xf>
    <xf numFmtId="14" fontId="9" fillId="6" borderId="5" xfId="0" applyNumberFormat="1" applyFont="1" applyFill="1" applyBorder="1" applyAlignment="1">
      <alignment vertical="center" wrapText="1"/>
    </xf>
    <xf numFmtId="14" fontId="9" fillId="6" borderId="8" xfId="0" applyNumberFormat="1" applyFont="1" applyFill="1" applyBorder="1" applyAlignment="1">
      <alignment vertical="center" wrapText="1"/>
    </xf>
    <xf numFmtId="14" fontId="9" fillId="6" borderId="12" xfId="0" applyNumberFormat="1" applyFont="1" applyFill="1" applyBorder="1" applyAlignment="1">
      <alignment vertical="center" wrapText="1"/>
    </xf>
    <xf numFmtId="14" fontId="9" fillId="6" borderId="17" xfId="0" applyNumberFormat="1" applyFont="1" applyFill="1" applyBorder="1" applyAlignment="1">
      <alignment vertical="center" wrapText="1"/>
    </xf>
    <xf numFmtId="0" fontId="9" fillId="6" borderId="17" xfId="0" applyFont="1" applyFill="1" applyBorder="1" applyAlignment="1">
      <alignment vertical="center" wrapText="1"/>
    </xf>
    <xf numFmtId="0" fontId="9" fillId="6" borderId="5" xfId="0" applyFont="1" applyFill="1" applyBorder="1" applyAlignment="1">
      <alignment vertical="center" wrapText="1"/>
    </xf>
    <xf numFmtId="0" fontId="9" fillId="6" borderId="8" xfId="0" applyFont="1" applyFill="1" applyBorder="1" applyAlignment="1">
      <alignment vertical="center" wrapText="1"/>
    </xf>
    <xf numFmtId="0" fontId="9" fillId="6" borderId="9" xfId="0" applyFont="1" applyFill="1" applyBorder="1" applyAlignment="1">
      <alignment vertical="center" wrapText="1"/>
    </xf>
    <xf numFmtId="14" fontId="11" fillId="6" borderId="20" xfId="0" applyNumberFormat="1" applyFont="1" applyFill="1" applyBorder="1" applyAlignment="1">
      <alignment vertical="center" wrapText="1"/>
    </xf>
    <xf numFmtId="0" fontId="11" fillId="6" borderId="22" xfId="0" applyFont="1" applyFill="1" applyBorder="1" applyAlignment="1">
      <alignment vertical="center" wrapText="1"/>
    </xf>
    <xf numFmtId="14" fontId="9" fillId="6" borderId="25" xfId="0" applyNumberFormat="1" applyFont="1" applyFill="1" applyBorder="1" applyAlignment="1">
      <alignment vertical="center" wrapText="1"/>
    </xf>
    <xf numFmtId="0" fontId="9" fillId="6" borderId="26" xfId="0" applyFont="1" applyFill="1" applyBorder="1" applyAlignment="1">
      <alignment vertical="center" wrapText="1"/>
    </xf>
    <xf numFmtId="14" fontId="9" fillId="6" borderId="9" xfId="0" applyNumberFormat="1" applyFont="1" applyFill="1" applyBorder="1" applyAlignment="1">
      <alignment vertical="center" wrapText="1"/>
    </xf>
    <xf numFmtId="0" fontId="9" fillId="6" borderId="27" xfId="0" applyFont="1" applyFill="1" applyBorder="1" applyAlignment="1">
      <alignment vertical="center" wrapText="1"/>
    </xf>
    <xf numFmtId="0" fontId="9" fillId="6" borderId="28" xfId="0" applyFont="1" applyFill="1" applyBorder="1" applyAlignment="1">
      <alignment vertical="center" wrapText="1"/>
    </xf>
    <xf numFmtId="0" fontId="9" fillId="6" borderId="12" xfId="0" applyFont="1" applyFill="1" applyBorder="1" applyAlignment="1">
      <alignment vertical="center" wrapText="1"/>
    </xf>
    <xf numFmtId="0" fontId="31" fillId="0" borderId="0" xfId="0" applyFont="1" applyAlignment="1">
      <alignment vertical="center"/>
    </xf>
    <xf numFmtId="0" fontId="32" fillId="0" borderId="0" xfId="0" applyFont="1" applyAlignment="1">
      <alignment vertical="center"/>
    </xf>
    <xf numFmtId="0" fontId="1" fillId="11" borderId="0" xfId="0" applyFont="1" applyFill="1" applyAlignment="1">
      <alignment vertical="center"/>
    </xf>
    <xf numFmtId="0" fontId="1" fillId="11" borderId="2" xfId="0" applyFont="1" applyFill="1" applyBorder="1" applyAlignment="1">
      <alignment horizontal="center" vertical="center"/>
    </xf>
    <xf numFmtId="0" fontId="0" fillId="0" borderId="2" xfId="0" applyBorder="1" applyAlignment="1">
      <alignment vertical="center" wrapText="1"/>
    </xf>
    <xf numFmtId="0" fontId="34" fillId="3" borderId="0" xfId="0" applyFont="1" applyFill="1" applyAlignment="1">
      <alignment vertical="center" wrapText="1"/>
    </xf>
    <xf numFmtId="0" fontId="35" fillId="3" borderId="0" xfId="0" applyFont="1" applyFill="1" applyAlignment="1">
      <alignment vertical="center" wrapText="1"/>
    </xf>
    <xf numFmtId="0" fontId="20" fillId="3" borderId="0" xfId="0" applyFont="1" applyFill="1" applyAlignment="1">
      <alignment vertical="center" wrapText="1"/>
    </xf>
    <xf numFmtId="0" fontId="0" fillId="3" borderId="0" xfId="0" applyFill="1" applyAlignment="1">
      <alignment horizontal="center" vertical="center" wrapText="1"/>
    </xf>
    <xf numFmtId="0" fontId="2" fillId="9" borderId="0" xfId="0" applyFont="1" applyFill="1" applyAlignment="1">
      <alignment horizontal="center" vertical="center"/>
    </xf>
    <xf numFmtId="0" fontId="0" fillId="6" borderId="2" xfId="0" applyFill="1" applyBorder="1" applyAlignment="1">
      <alignment horizontal="center" vertical="center" wrapText="1"/>
    </xf>
    <xf numFmtId="0" fontId="3" fillId="2" borderId="0" xfId="0" applyFont="1" applyFill="1" applyAlignment="1">
      <alignment horizontal="center" vertical="center"/>
    </xf>
    <xf numFmtId="0" fontId="1" fillId="0" borderId="0" xfId="0" applyFont="1" applyAlignment="1">
      <alignment horizontal="center" vertical="center"/>
    </xf>
    <xf numFmtId="0" fontId="0" fillId="6" borderId="0" xfId="0" applyFill="1" applyAlignment="1">
      <alignment horizontal="center"/>
    </xf>
    <xf numFmtId="0" fontId="1" fillId="0" borderId="1" xfId="0" applyFont="1" applyBorder="1" applyAlignment="1">
      <alignment horizontal="center" vertical="center" wrapText="1"/>
    </xf>
    <xf numFmtId="14" fontId="0" fillId="6" borderId="37" xfId="0" applyNumberFormat="1" applyFill="1" applyBorder="1" applyAlignment="1">
      <alignment horizontal="center"/>
    </xf>
    <xf numFmtId="0" fontId="0" fillId="6" borderId="37" xfId="0" applyFill="1" applyBorder="1" applyAlignment="1">
      <alignment horizontal="center"/>
    </xf>
    <xf numFmtId="0" fontId="0" fillId="6" borderId="37" xfId="0" applyFill="1" applyBorder="1" applyAlignment="1">
      <alignment horizontal="center" vertical="center"/>
    </xf>
    <xf numFmtId="0" fontId="1"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vertical="center"/>
    </xf>
    <xf numFmtId="0" fontId="0" fillId="0" borderId="0" xfId="0" applyAlignment="1">
      <alignment horizontal="center" vertical="center" wrapText="1"/>
    </xf>
    <xf numFmtId="0" fontId="7" fillId="3" borderId="0" xfId="0" applyFont="1" applyFill="1" applyAlignment="1">
      <alignment horizontal="center" vertical="center"/>
    </xf>
    <xf numFmtId="0" fontId="5" fillId="4" borderId="0" xfId="0" applyFont="1" applyFill="1" applyAlignment="1">
      <alignment horizontal="center" vertical="center"/>
    </xf>
    <xf numFmtId="0" fontId="6" fillId="5" borderId="0" xfId="0" applyFont="1" applyFill="1" applyAlignment="1">
      <alignment horizontal="center" vertical="center" wrapText="1"/>
    </xf>
    <xf numFmtId="0" fontId="4" fillId="3" borderId="0" xfId="0" applyFont="1" applyFill="1" applyAlignment="1">
      <alignment horizontal="center" vertical="center"/>
    </xf>
    <xf numFmtId="0" fontId="8" fillId="6" borderId="3" xfId="0" applyFont="1" applyFill="1" applyBorder="1" applyAlignment="1">
      <alignment horizontal="left" vertical="center" wrapText="1"/>
    </xf>
    <xf numFmtId="0" fontId="8" fillId="6" borderId="4" xfId="0" applyFont="1" applyFill="1" applyBorder="1" applyAlignment="1">
      <alignment horizontal="left" vertical="center" wrapText="1"/>
    </xf>
    <xf numFmtId="0" fontId="9" fillId="6" borderId="6" xfId="0" applyFont="1" applyFill="1" applyBorder="1" applyAlignment="1">
      <alignment horizontal="left" vertical="center" wrapText="1"/>
    </xf>
    <xf numFmtId="0" fontId="9" fillId="6" borderId="7" xfId="0" applyFont="1" applyFill="1" applyBorder="1" applyAlignment="1">
      <alignment horizontal="left" vertical="center" wrapText="1"/>
    </xf>
    <xf numFmtId="0" fontId="9" fillId="6" borderId="10" xfId="0" applyFont="1" applyFill="1" applyBorder="1" applyAlignment="1">
      <alignment horizontal="left" vertical="center" wrapText="1"/>
    </xf>
    <xf numFmtId="0" fontId="9" fillId="6" borderId="11" xfId="0" applyFont="1" applyFill="1" applyBorder="1" applyAlignment="1">
      <alignment horizontal="left" vertical="center" wrapText="1"/>
    </xf>
    <xf numFmtId="0" fontId="11" fillId="6" borderId="15" xfId="0" applyFont="1" applyFill="1" applyBorder="1" applyAlignment="1">
      <alignment horizontal="left" vertical="center" wrapText="1"/>
    </xf>
    <xf numFmtId="0" fontId="11" fillId="6" borderId="16" xfId="0" applyFont="1" applyFill="1" applyBorder="1" applyAlignment="1">
      <alignment horizontal="left" vertical="center" wrapText="1"/>
    </xf>
    <xf numFmtId="0" fontId="12" fillId="6" borderId="3" xfId="0" applyFont="1" applyFill="1" applyBorder="1" applyAlignment="1">
      <alignment horizontal="left" vertical="center" wrapText="1"/>
    </xf>
    <xf numFmtId="0" fontId="12" fillId="6" borderId="4" xfId="0" applyFont="1" applyFill="1" applyBorder="1" applyAlignment="1">
      <alignment horizontal="left" vertical="center" wrapText="1"/>
    </xf>
    <xf numFmtId="0" fontId="11" fillId="6" borderId="3" xfId="0" applyFont="1" applyFill="1" applyBorder="1" applyAlignment="1">
      <alignment horizontal="left" vertical="center" wrapText="1"/>
    </xf>
    <xf numFmtId="0" fontId="11" fillId="6" borderId="4" xfId="0" applyFont="1" applyFill="1" applyBorder="1" applyAlignment="1">
      <alignment horizontal="left" vertical="center" wrapText="1"/>
    </xf>
    <xf numFmtId="0" fontId="11" fillId="6" borderId="10" xfId="0" applyFont="1" applyFill="1" applyBorder="1" applyAlignment="1">
      <alignment horizontal="left" vertical="center" wrapText="1"/>
    </xf>
    <xf numFmtId="0" fontId="11" fillId="6" borderId="11" xfId="0" applyFont="1" applyFill="1" applyBorder="1" applyAlignment="1">
      <alignment horizontal="left" vertical="center" wrapText="1"/>
    </xf>
    <xf numFmtId="0" fontId="13" fillId="7" borderId="18" xfId="0" applyFont="1" applyFill="1" applyBorder="1" applyAlignment="1">
      <alignment horizontal="left" vertical="center" wrapText="1"/>
    </xf>
    <xf numFmtId="0" fontId="13" fillId="7" borderId="19" xfId="0" applyFont="1" applyFill="1" applyBorder="1" applyAlignment="1">
      <alignment horizontal="left" vertical="center" wrapText="1"/>
    </xf>
    <xf numFmtId="0" fontId="13" fillId="7" borderId="21" xfId="0" applyFont="1" applyFill="1" applyBorder="1" applyAlignment="1">
      <alignment horizontal="left" vertical="center" wrapText="1"/>
    </xf>
    <xf numFmtId="0" fontId="13" fillId="7" borderId="0" xfId="0" applyFont="1" applyFill="1" applyAlignment="1">
      <alignment horizontal="left" vertical="center" wrapText="1"/>
    </xf>
    <xf numFmtId="0" fontId="4" fillId="7" borderId="23" xfId="0" applyFont="1" applyFill="1" applyBorder="1" applyAlignment="1">
      <alignment horizontal="left" vertical="center" wrapText="1"/>
    </xf>
    <xf numFmtId="0" fontId="4" fillId="7" borderId="24" xfId="0" applyFont="1" applyFill="1" applyBorder="1" applyAlignment="1">
      <alignment horizontal="left" vertical="center" wrapText="1"/>
    </xf>
    <xf numFmtId="0" fontId="14" fillId="3" borderId="0" xfId="0" applyFont="1" applyFill="1" applyAlignment="1">
      <alignment horizontal="center" vertical="center" wrapText="1"/>
    </xf>
    <xf numFmtId="0" fontId="11" fillId="6" borderId="6" xfId="0" applyFont="1" applyFill="1" applyBorder="1" applyAlignment="1">
      <alignment horizontal="left" vertical="center" wrapText="1"/>
    </xf>
    <xf numFmtId="0" fontId="11" fillId="6" borderId="7" xfId="0" applyFont="1" applyFill="1" applyBorder="1" applyAlignment="1">
      <alignment horizontal="left" vertical="center" wrapText="1"/>
    </xf>
    <xf numFmtId="0" fontId="11" fillId="6" borderId="13" xfId="0" applyFont="1" applyFill="1" applyBorder="1" applyAlignment="1">
      <alignment horizontal="left" vertical="center" wrapText="1"/>
    </xf>
    <xf numFmtId="0" fontId="11" fillId="6" borderId="14" xfId="0" applyFont="1" applyFill="1" applyBorder="1" applyAlignment="1">
      <alignment horizontal="left" vertical="center" wrapText="1"/>
    </xf>
    <xf numFmtId="0" fontId="9" fillId="0" borderId="32" xfId="0" applyFont="1" applyBorder="1" applyAlignment="1">
      <alignment horizontal="center" vertical="center"/>
    </xf>
    <xf numFmtId="0" fontId="9" fillId="0" borderId="33" xfId="0" applyFont="1" applyBorder="1" applyAlignment="1">
      <alignment horizontal="center" vertical="center"/>
    </xf>
    <xf numFmtId="0" fontId="11" fillId="6" borderId="18" xfId="0" applyFont="1" applyFill="1" applyBorder="1" applyAlignment="1">
      <alignment horizontal="left" vertical="center" wrapText="1"/>
    </xf>
    <xf numFmtId="0" fontId="11" fillId="6" borderId="19" xfId="0" applyFont="1" applyFill="1" applyBorder="1" applyAlignment="1">
      <alignment horizontal="left" vertical="center" wrapText="1"/>
    </xf>
    <xf numFmtId="0" fontId="11" fillId="6" borderId="21" xfId="0" applyFont="1" applyFill="1" applyBorder="1" applyAlignment="1">
      <alignment horizontal="left" vertical="center" wrapText="1"/>
    </xf>
    <xf numFmtId="0" fontId="11" fillId="6" borderId="0" xfId="0" applyFont="1" applyFill="1" applyAlignment="1">
      <alignment horizontal="left" vertical="center" wrapText="1"/>
    </xf>
    <xf numFmtId="0" fontId="11" fillId="6" borderId="23" xfId="0" applyFont="1" applyFill="1" applyBorder="1" applyAlignment="1">
      <alignment horizontal="left" vertical="center" wrapText="1"/>
    </xf>
    <xf numFmtId="0" fontId="11" fillId="6" borderId="24" xfId="0" applyFont="1" applyFill="1" applyBorder="1" applyAlignment="1">
      <alignment horizontal="left" vertical="center" wrapText="1"/>
    </xf>
    <xf numFmtId="0" fontId="24" fillId="0" borderId="0" xfId="0" applyFont="1" applyAlignment="1">
      <alignment horizontal="center" vertical="center"/>
    </xf>
    <xf numFmtId="0" fontId="33" fillId="0" borderId="0" xfId="0" applyFont="1" applyAlignment="1">
      <alignment horizontal="center" vertical="center" wrapText="1"/>
    </xf>
    <xf numFmtId="0" fontId="38" fillId="12" borderId="0" xfId="0" applyFont="1" applyFill="1" applyAlignment="1">
      <alignment horizontal="center" vertical="center"/>
    </xf>
    <xf numFmtId="0" fontId="0" fillId="0" borderId="2" xfId="0" applyBorder="1" applyAlignment="1">
      <alignment horizontal="center" vertical="center"/>
    </xf>
  </cellXfs>
  <cellStyles count="2">
    <cellStyle name="Lien hypertexte"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201706</xdr:colOff>
      <xdr:row>100</xdr:row>
      <xdr:rowOff>77321</xdr:rowOff>
    </xdr:from>
    <xdr:to>
      <xdr:col>0</xdr:col>
      <xdr:colOff>8886265</xdr:colOff>
      <xdr:row>132</xdr:row>
      <xdr:rowOff>85442</xdr:rowOff>
    </xdr:to>
    <xdr:pic>
      <xdr:nvPicPr>
        <xdr:cNvPr id="2" name="Image 1">
          <a:extLst>
            <a:ext uri="{FF2B5EF4-FFF2-40B4-BE49-F238E27FC236}">
              <a16:creationId xmlns:a16="http://schemas.microsoft.com/office/drawing/2014/main" id="{8E8B7B97-7F63-4E49-2DCC-FE3E26EDB605}"/>
            </a:ext>
          </a:extLst>
        </xdr:cNvPr>
        <xdr:cNvPicPr>
          <a:picLocks noChangeAspect="1"/>
        </xdr:cNvPicPr>
      </xdr:nvPicPr>
      <xdr:blipFill>
        <a:blip xmlns:r="http://schemas.openxmlformats.org/officeDocument/2006/relationships" r:embed="rId1"/>
        <a:stretch>
          <a:fillRect/>
        </a:stretch>
      </xdr:blipFill>
      <xdr:spPr>
        <a:xfrm>
          <a:off x="201706" y="24270821"/>
          <a:ext cx="8684559" cy="6104121"/>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cnil.fr/fr/declaration/methodologie-de-reference-08-recherches-etudes-ou-evaluations-necessitant-lacces-aux-donnees-de-la-base-principale-du-snds-par" TargetMode="External"/><Relationship Id="rId3" Type="http://schemas.openxmlformats.org/officeDocument/2006/relationships/hyperlink" Target="https://www.cnil.fr/fr/declaration/mr-003-recherches-dans-le-domaine-de-la-sante-sans-recueil-du-consentement" TargetMode="External"/><Relationship Id="rId7" Type="http://schemas.openxmlformats.org/officeDocument/2006/relationships/hyperlink" Target="https://www.cnil.fr/fr/declaration/methodologie-de-reference-07-recherches-etudes-ou-evaluations-necessitant-lacces-aux-donnees-de-la-base-principale-du-snds-par" TargetMode="External"/><Relationship Id="rId2" Type="http://schemas.openxmlformats.org/officeDocument/2006/relationships/hyperlink" Target="https://www.cnil.fr/fr/declaration/mr-002-etudes-non-interventionnelles-de-performances-concernant-les-dispositifs-medicaux" TargetMode="External"/><Relationship Id="rId1" Type="http://schemas.openxmlformats.org/officeDocument/2006/relationships/hyperlink" Target="https://www.cnil.fr/fr/declaration/mr-001-recherches-dans-le-domaine-de-la-sante-avec-recueil-du-consentement" TargetMode="External"/><Relationship Id="rId6" Type="http://schemas.openxmlformats.org/officeDocument/2006/relationships/hyperlink" Target="https://www.cnil.fr/fr/declaration/mr-006-etudes-necessitant-lacces-aux-donnees-du-pmsi-par-les-industriels-de-sante" TargetMode="External"/><Relationship Id="rId5" Type="http://schemas.openxmlformats.org/officeDocument/2006/relationships/hyperlink" Target="https://www.cnil.fr/fr/declaration/mr-005-etudes-necessitant-lacces-aux-donnees-du-pmsi-etou-des-rpu-par-les-etablissements" TargetMode="External"/><Relationship Id="rId10" Type="http://schemas.openxmlformats.org/officeDocument/2006/relationships/drawing" Target="../drawings/drawing1.xml"/><Relationship Id="rId4" Type="http://schemas.openxmlformats.org/officeDocument/2006/relationships/hyperlink" Target="https://www.cnil.fr/fr/declaration/methodologie-de-reference-04-recherches-nimpliquant-pas-la-personne-humaine-etudes-et-evaluations-dans-le-domaine-de-la-sante"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E39A2-FDB5-4816-B658-E736CD3ECEF9}">
  <dimension ref="A1:A129"/>
  <sheetViews>
    <sheetView tabSelected="1" view="pageBreakPreview" topLeftCell="A4" zoomScaleNormal="100" zoomScaleSheetLayoutView="100" workbookViewId="0">
      <selection activeCell="E82" sqref="E82"/>
    </sheetView>
  </sheetViews>
  <sheetFormatPr baseColWidth="10" defaultColWidth="11.5546875" defaultRowHeight="14.4"/>
  <cols>
    <col min="1" max="1" width="144.44140625" style="37" customWidth="1"/>
    <col min="2" max="16384" width="11.5546875" style="36"/>
  </cols>
  <sheetData>
    <row r="1" spans="1:1" ht="31.2">
      <c r="A1" s="87" t="s">
        <v>239</v>
      </c>
    </row>
    <row r="3" spans="1:1" ht="39" customHeight="1">
      <c r="A3" s="37" t="s">
        <v>226</v>
      </c>
    </row>
    <row r="4" spans="1:1" ht="46.95" customHeight="1">
      <c r="A4" s="37" t="s">
        <v>227</v>
      </c>
    </row>
    <row r="6" spans="1:1">
      <c r="A6" s="37" t="s">
        <v>228</v>
      </c>
    </row>
    <row r="7" spans="1:1">
      <c r="A7" s="38"/>
    </row>
    <row r="8" spans="1:1">
      <c r="A8" s="39" t="s">
        <v>229</v>
      </c>
    </row>
    <row r="9" spans="1:1">
      <c r="A9" s="38" t="s">
        <v>230</v>
      </c>
    </row>
    <row r="10" spans="1:1">
      <c r="A10" s="38" t="s">
        <v>231</v>
      </c>
    </row>
    <row r="11" spans="1:1">
      <c r="A11" s="38"/>
    </row>
    <row r="12" spans="1:1">
      <c r="A12" s="39" t="s">
        <v>232</v>
      </c>
    </row>
    <row r="13" spans="1:1">
      <c r="A13" s="38" t="s">
        <v>233</v>
      </c>
    </row>
    <row r="14" spans="1:1">
      <c r="A14" s="38" t="s">
        <v>336</v>
      </c>
    </row>
    <row r="15" spans="1:1">
      <c r="A15" s="38"/>
    </row>
    <row r="16" spans="1:1">
      <c r="A16" s="39" t="s">
        <v>234</v>
      </c>
    </row>
    <row r="17" spans="1:1">
      <c r="A17" s="38" t="s">
        <v>235</v>
      </c>
    </row>
    <row r="18" spans="1:1">
      <c r="A18" s="38" t="s">
        <v>236</v>
      </c>
    </row>
    <row r="19" spans="1:1">
      <c r="A19" s="38"/>
    </row>
    <row r="20" spans="1:1">
      <c r="A20" s="39" t="s">
        <v>237</v>
      </c>
    </row>
    <row r="21" spans="1:1" ht="16.5" customHeight="1">
      <c r="A21" s="38" t="s">
        <v>238</v>
      </c>
    </row>
    <row r="22" spans="1:1" ht="16.5" customHeight="1">
      <c r="A22" s="37" t="s">
        <v>293</v>
      </c>
    </row>
    <row r="23" spans="1:1" ht="16.5" customHeight="1">
      <c r="A23" s="37" t="s">
        <v>337</v>
      </c>
    </row>
    <row r="24" spans="1:1" ht="16.5" customHeight="1"/>
    <row r="25" spans="1:1" ht="31.2">
      <c r="A25" s="87" t="s">
        <v>241</v>
      </c>
    </row>
    <row r="27" spans="1:1">
      <c r="A27" s="40" t="s">
        <v>303</v>
      </c>
    </row>
    <row r="29" spans="1:1" ht="18">
      <c r="A29" s="45" t="s">
        <v>242</v>
      </c>
    </row>
    <row r="30" spans="1:1">
      <c r="A30" s="40"/>
    </row>
    <row r="31" spans="1:1" ht="28.8">
      <c r="A31" s="37" t="s">
        <v>338</v>
      </c>
    </row>
    <row r="33" spans="1:1" ht="28.8">
      <c r="A33" s="50" t="s">
        <v>341</v>
      </c>
    </row>
    <row r="35" spans="1:1" ht="18">
      <c r="A35" s="45" t="s">
        <v>245</v>
      </c>
    </row>
    <row r="37" spans="1:1">
      <c r="A37" s="39" t="s">
        <v>243</v>
      </c>
    </row>
    <row r="38" spans="1:1">
      <c r="A38" s="39"/>
    </row>
    <row r="39" spans="1:1" ht="28.8">
      <c r="A39" s="39" t="s">
        <v>317</v>
      </c>
    </row>
    <row r="40" spans="1:1" ht="28.8">
      <c r="A40" s="39" t="s">
        <v>318</v>
      </c>
    </row>
    <row r="41" spans="1:1" ht="28.8">
      <c r="A41" s="41" t="s">
        <v>354</v>
      </c>
    </row>
    <row r="42" spans="1:1" ht="28.8">
      <c r="A42" s="41" t="s">
        <v>319</v>
      </c>
    </row>
    <row r="43" spans="1:1" ht="28.8">
      <c r="A43" s="41" t="s">
        <v>355</v>
      </c>
    </row>
    <row r="44" spans="1:1">
      <c r="A44" s="41" t="s">
        <v>320</v>
      </c>
    </row>
    <row r="45" spans="1:1">
      <c r="A45" s="41" t="s">
        <v>321</v>
      </c>
    </row>
    <row r="46" spans="1:1">
      <c r="A46" s="41" t="s">
        <v>322</v>
      </c>
    </row>
    <row r="48" spans="1:1" ht="18">
      <c r="A48" s="88" t="s">
        <v>244</v>
      </c>
    </row>
    <row r="49" spans="1:1">
      <c r="A49" s="38"/>
    </row>
    <row r="50" spans="1:1" ht="28.8">
      <c r="A50" s="49" t="s">
        <v>294</v>
      </c>
    </row>
    <row r="51" spans="1:1">
      <c r="A51" s="49" t="s">
        <v>339</v>
      </c>
    </row>
    <row r="52" spans="1:1" ht="16.8">
      <c r="A52" s="50" t="s">
        <v>295</v>
      </c>
    </row>
    <row r="53" spans="1:1" ht="31.2">
      <c r="A53" s="50" t="s">
        <v>340</v>
      </c>
    </row>
    <row r="54" spans="1:1">
      <c r="A54" s="50"/>
    </row>
    <row r="55" spans="1:1" ht="57.6">
      <c r="A55" s="47" t="s">
        <v>260</v>
      </c>
    </row>
    <row r="57" spans="1:1" ht="31.2">
      <c r="A57" s="87" t="s">
        <v>240</v>
      </c>
    </row>
    <row r="59" spans="1:1">
      <c r="A59" s="40" t="s">
        <v>256</v>
      </c>
    </row>
    <row r="60" spans="1:1">
      <c r="A60" s="40" t="s">
        <v>254</v>
      </c>
    </row>
    <row r="61" spans="1:1">
      <c r="A61" s="40" t="s">
        <v>255</v>
      </c>
    </row>
    <row r="63" spans="1:1">
      <c r="A63" s="40" t="s">
        <v>259</v>
      </c>
    </row>
    <row r="64" spans="1:1" ht="86.4">
      <c r="A64" s="37" t="s">
        <v>342</v>
      </c>
    </row>
    <row r="66" spans="1:1">
      <c r="A66" s="40" t="s">
        <v>257</v>
      </c>
    </row>
    <row r="67" spans="1:1">
      <c r="A67" s="37" t="s">
        <v>343</v>
      </c>
    </row>
    <row r="68" spans="1:1">
      <c r="A68" s="37" t="s">
        <v>258</v>
      </c>
    </row>
    <row r="70" spans="1:1" ht="31.2">
      <c r="A70" s="87" t="s">
        <v>271</v>
      </c>
    </row>
    <row r="71" spans="1:1" ht="15" thickBot="1"/>
    <row r="72" spans="1:1">
      <c r="A72" s="55" t="s">
        <v>270</v>
      </c>
    </row>
    <row r="73" spans="1:1">
      <c r="A73" s="56" t="s">
        <v>290</v>
      </c>
    </row>
    <row r="74" spans="1:1">
      <c r="A74" s="57" t="s">
        <v>291</v>
      </c>
    </row>
    <row r="75" spans="1:1">
      <c r="A75" s="57" t="s">
        <v>296</v>
      </c>
    </row>
    <row r="76" spans="1:1">
      <c r="A76" s="57" t="s">
        <v>297</v>
      </c>
    </row>
    <row r="77" spans="1:1" ht="15" thickBot="1">
      <c r="A77" s="58" t="s">
        <v>298</v>
      </c>
    </row>
    <row r="78" spans="1:1">
      <c r="A78" s="54"/>
    </row>
    <row r="79" spans="1:1">
      <c r="A79" s="59" t="s">
        <v>292</v>
      </c>
    </row>
    <row r="81" spans="1:1">
      <c r="A81" s="37" t="s">
        <v>344</v>
      </c>
    </row>
    <row r="82" spans="1:1" ht="25.5" customHeight="1"/>
    <row r="83" spans="1:1" ht="31.2">
      <c r="A83" s="87" t="s">
        <v>277</v>
      </c>
    </row>
    <row r="84" spans="1:1">
      <c r="A84" s="46"/>
    </row>
    <row r="85" spans="1:1" ht="30" customHeight="1">
      <c r="A85" s="60" t="s">
        <v>299</v>
      </c>
    </row>
    <row r="86" spans="1:1" ht="30" customHeight="1">
      <c r="A86" s="51"/>
    </row>
    <row r="87" spans="1:1">
      <c r="A87" s="52" t="s">
        <v>279</v>
      </c>
    </row>
    <row r="88" spans="1:1">
      <c r="A88" s="53" t="s">
        <v>280</v>
      </c>
    </row>
    <row r="89" spans="1:1">
      <c r="A89" s="60" t="s">
        <v>282</v>
      </c>
    </row>
    <row r="90" spans="1:1">
      <c r="A90" s="60" t="s">
        <v>283</v>
      </c>
    </row>
    <row r="91" spans="1:1">
      <c r="A91" s="60" t="s">
        <v>284</v>
      </c>
    </row>
    <row r="92" spans="1:1">
      <c r="A92" s="53" t="s">
        <v>281</v>
      </c>
    </row>
    <row r="93" spans="1:1" ht="28.8">
      <c r="A93" s="60" t="s">
        <v>345</v>
      </c>
    </row>
    <row r="94" spans="1:1" ht="28.8">
      <c r="A94" s="60" t="s">
        <v>285</v>
      </c>
    </row>
    <row r="95" spans="1:1">
      <c r="A95" s="60" t="s">
        <v>286</v>
      </c>
    </row>
    <row r="96" spans="1:1" ht="28.8">
      <c r="A96" s="60" t="s">
        <v>287</v>
      </c>
    </row>
    <row r="97" spans="1:1">
      <c r="A97" s="60" t="s">
        <v>288</v>
      </c>
    </row>
    <row r="99" spans="1:1">
      <c r="A99" s="48" t="s">
        <v>289</v>
      </c>
    </row>
    <row r="129" spans="1:1">
      <c r="A129" s="37" t="s">
        <v>278</v>
      </c>
    </row>
  </sheetData>
  <hyperlinks>
    <hyperlink ref="A89" r:id="rId1" tooltip="MR-001 : Recherches dans le domaine de la santé avec recueil du consentement - Nouvelle fenêtre" display="https://www.cnil.fr/fr/declaration/mr-001-recherches-dans-le-domaine-de-la-sante-avec-recueil-du-consentement" xr:uid="{8F993452-F0F4-47CF-A7F8-3F60924459B4}"/>
    <hyperlink ref="A90" r:id="rId2" tooltip="MR-002 - Études non interventionnelles de performances concernant les dispositifs médicaux de diagnostic in vitro - Nouvelle fenêtre" display="https://www.cnil.fr/fr/declaration/mr-002-etudes-non-interventionnelles-de-performances-concernant-les-dispositifs-medicaux" xr:uid="{EBB5C038-4F82-41AF-B4A9-9A4A71D6382C}"/>
    <hyperlink ref="A91" r:id="rId3" tooltip="MR-003 - Recherches dans le domaine de la santé sans recueil du consentement - Nouvelle fenêtre" display="https://www.cnil.fr/fr/declaration/mr-003-recherches-dans-le-domaine-de-la-sante-sans-recueil-du-consentement" xr:uid="{2402EDA6-A61C-4C3B-AA8E-513106ABC091}"/>
    <hyperlink ref="A93" r:id="rId4" tooltip="MR-004 - Recherches n’impliquant pas la personne humaine, études et évaluations dans le domaine de la santé - Nouvelle fenêtre" display="https://www.cnil.fr/fr/declaration/methodologie-de-reference-04-recherches-nimpliquant-pas-la-personne-humaine-etudes-et-evaluations-dans-le-domaine-de-la-sante" xr:uid="{2F9F17BD-891F-44ED-90C4-1C02967B57A6}"/>
    <hyperlink ref="A94" r:id="rId5" tooltip="MR-005 - Études nécessitant l’accès aux données du PMSI et/ou des RPU par les établissements de santé et les fédérations hospitalières - Nouvelle fenêtre" display="https://www.cnil.fr/fr/declaration/mr-005-etudes-necessitant-lacces-aux-donnees-du-pmsi-etou-des-rpu-par-les-etablissements" xr:uid="{621D3C9A-106E-444B-A7D1-14ADFB57552D}"/>
    <hyperlink ref="A95" r:id="rId6" tooltip="MR-006 - Études nécessitant l’accès aux données du PMSI par les industriels de santé - Nouvelle fenêtre" display="https://www.cnil.fr/fr/declaration/mr-006-etudes-necessitant-lacces-aux-donnees-du-pmsi-par-les-industriels-de-sante" xr:uid="{5D443695-F85D-4750-BC60-E66373E42C66}"/>
    <hyperlink ref="A96" r:id="rId7" tooltip="MR-007 - Recherches, études ou évaluations nécessitant l’accès aux données de la base principale du SNDS par les organismes agissant dans le cadre de leur mission d’intérêt public - Nouvelle fenêtre" display="https://www.cnil.fr/fr/declaration/methodologie-de-reference-07-recherches-etudes-ou-evaluations-necessitant-lacces-aux-donnees-de-la-base-principale-du-snds-par" xr:uid="{67C34A0B-1AFE-43EA-B42B-BB0B50438DF5}"/>
    <hyperlink ref="A97" r:id="rId8" tooltip="MR-008 - Recherches, études ou évaluations nécessitant l’accès aux données de la base principale du SNDS par les organismes agissant dans le cadre de leurs intérêts légitimes - Nouvelle fenêtre" display="https://www.cnil.fr/fr/declaration/methodologie-de-reference-08-recherches-etudes-ou-evaluations-necessitant-lacces-aux-donnees-de-la-base-principale-du-snds-par" xr:uid="{0E930BE8-5C21-47A9-BA7A-39EE4F9965E0}"/>
  </hyperlinks>
  <pageMargins left="0.7" right="0.7" top="0.75" bottom="0.75" header="0.3" footer="0.3"/>
  <pageSetup paperSize="9" orientation="portrait" horizontalDpi="300" verticalDpi="300" r:id="rId9"/>
  <rowBreaks count="3" manualBreakCount="3">
    <brk id="24" man="1"/>
    <brk id="56" man="1"/>
    <brk id="69" man="1"/>
  </rowBreaks>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sheetPr>
  <dimension ref="A1:D100"/>
  <sheetViews>
    <sheetView view="pageBreakPreview" zoomScale="85" zoomScaleNormal="55" zoomScaleSheetLayoutView="85" workbookViewId="0">
      <selection activeCell="I7" sqref="I7"/>
    </sheetView>
  </sheetViews>
  <sheetFormatPr baseColWidth="10" defaultColWidth="9.109375" defaultRowHeight="14.4"/>
  <cols>
    <col min="1" max="1" width="31" style="7" customWidth="1"/>
    <col min="2" max="2" width="43.109375" style="4" customWidth="1"/>
    <col min="3" max="3" width="35.44140625" customWidth="1"/>
    <col min="4" max="4" width="20.5546875" style="3" customWidth="1"/>
  </cols>
  <sheetData>
    <row r="1" spans="1:4" s="2" customFormat="1" ht="37.5" customHeight="1">
      <c r="A1" s="91" t="s">
        <v>4</v>
      </c>
      <c r="B1" s="91"/>
      <c r="C1" s="91"/>
      <c r="D1" s="91"/>
    </row>
    <row r="2" spans="1:4" ht="43.5" customHeight="1">
      <c r="A2" s="6" t="s">
        <v>0</v>
      </c>
      <c r="B2" s="6" t="s">
        <v>325</v>
      </c>
      <c r="C2" s="93" t="s">
        <v>2</v>
      </c>
      <c r="D2" s="93"/>
    </row>
    <row r="3" spans="1:4" ht="43.5" customHeight="1">
      <c r="A3" s="42" t="s">
        <v>5</v>
      </c>
      <c r="B3" s="4" t="s">
        <v>84</v>
      </c>
      <c r="C3" s="95"/>
      <c r="D3" s="95"/>
    </row>
    <row r="4" spans="1:4" ht="43.5" customHeight="1">
      <c r="A4" s="42" t="s">
        <v>6</v>
      </c>
      <c r="B4" s="4" t="s">
        <v>326</v>
      </c>
      <c r="C4" s="94" t="s">
        <v>96</v>
      </c>
      <c r="D4" s="94"/>
    </row>
    <row r="5" spans="1:4" ht="43.5" customHeight="1">
      <c r="A5" s="42" t="s">
        <v>246</v>
      </c>
      <c r="B5" s="4" t="s">
        <v>346</v>
      </c>
      <c r="C5" s="99"/>
      <c r="D5" s="99"/>
    </row>
    <row r="6" spans="1:4" ht="43.5" customHeight="1">
      <c r="A6" s="42" t="s">
        <v>356</v>
      </c>
      <c r="B6" s="4" t="s">
        <v>357</v>
      </c>
      <c r="C6" s="99"/>
      <c r="D6" s="99"/>
    </row>
    <row r="7" spans="1:4" ht="43.5" customHeight="1">
      <c r="A7" s="42" t="s">
        <v>300</v>
      </c>
      <c r="B7" s="4" t="s">
        <v>327</v>
      </c>
      <c r="C7" s="97"/>
      <c r="D7" s="98"/>
    </row>
    <row r="8" spans="1:4" ht="43.5" customHeight="1">
      <c r="A8" s="42" t="s">
        <v>301</v>
      </c>
      <c r="B8" s="4" t="s">
        <v>302</v>
      </c>
      <c r="C8" s="97"/>
      <c r="D8" s="98"/>
    </row>
    <row r="9" spans="1:4" ht="43.5" customHeight="1">
      <c r="A9" s="42" t="s">
        <v>105</v>
      </c>
      <c r="B9" s="4" t="s">
        <v>106</v>
      </c>
      <c r="C9" s="94" t="s">
        <v>331</v>
      </c>
      <c r="D9" s="94"/>
    </row>
    <row r="10" spans="1:4" ht="43.5" customHeight="1">
      <c r="A10" s="42" t="s">
        <v>7</v>
      </c>
      <c r="B10" s="4" t="s">
        <v>347</v>
      </c>
      <c r="C10" s="95"/>
      <c r="D10" s="95"/>
    </row>
    <row r="11" spans="1:4" ht="43.5" customHeight="1">
      <c r="A11" s="42" t="s">
        <v>8</v>
      </c>
      <c r="B11" s="4" t="s">
        <v>9</v>
      </c>
      <c r="C11" s="95"/>
      <c r="D11" s="95"/>
    </row>
    <row r="12" spans="1:4" ht="43.5" customHeight="1">
      <c r="A12" s="42" t="s">
        <v>10</v>
      </c>
      <c r="B12" s="96" t="s">
        <v>87</v>
      </c>
      <c r="C12" s="96"/>
      <c r="D12" s="96"/>
    </row>
    <row r="13" spans="1:4" ht="43.5" customHeight="1">
      <c r="A13" s="42"/>
      <c r="B13" s="92"/>
      <c r="C13" s="92"/>
      <c r="D13" s="92"/>
    </row>
    <row r="14" spans="1:4" ht="43.5" customHeight="1">
      <c r="A14" s="42"/>
      <c r="B14" s="92"/>
      <c r="C14" s="92"/>
      <c r="D14" s="92"/>
    </row>
    <row r="15" spans="1:4" ht="32.25" customHeight="1"/>
    <row r="16" spans="1:4" ht="32.25" customHeight="1">
      <c r="A16" s="91" t="s">
        <v>11</v>
      </c>
      <c r="B16" s="91"/>
      <c r="C16" s="91"/>
      <c r="D16" s="91"/>
    </row>
    <row r="17" spans="1:4" ht="43.5" customHeight="1">
      <c r="A17" s="6" t="s">
        <v>0</v>
      </c>
      <c r="B17" s="6" t="s">
        <v>1</v>
      </c>
      <c r="C17" s="5" t="s">
        <v>2</v>
      </c>
      <c r="D17" s="6" t="s">
        <v>304</v>
      </c>
    </row>
    <row r="18" spans="1:4" ht="48" customHeight="1">
      <c r="A18" s="43" t="s">
        <v>13</v>
      </c>
      <c r="B18" s="4" t="s">
        <v>88</v>
      </c>
      <c r="C18" s="44"/>
    </row>
    <row r="19" spans="1:4" ht="48" customHeight="1">
      <c r="A19" s="43" t="s">
        <v>14</v>
      </c>
      <c r="B19" s="4" t="s">
        <v>328</v>
      </c>
      <c r="C19" s="44"/>
    </row>
    <row r="20" spans="1:4" ht="48" customHeight="1">
      <c r="A20" s="43" t="s">
        <v>330</v>
      </c>
      <c r="B20" s="4" t="s">
        <v>329</v>
      </c>
      <c r="C20" s="44"/>
    </row>
    <row r="21" spans="1:4" ht="48" customHeight="1">
      <c r="A21" s="43" t="s">
        <v>15</v>
      </c>
      <c r="B21" s="4" t="s">
        <v>85</v>
      </c>
      <c r="C21" s="44"/>
    </row>
    <row r="22" spans="1:4" ht="48" customHeight="1">
      <c r="A22" s="43" t="s">
        <v>20</v>
      </c>
      <c r="B22" s="4" t="s">
        <v>86</v>
      </c>
      <c r="C22" s="44"/>
    </row>
    <row r="23" spans="1:4" ht="32.25" customHeight="1"/>
    <row r="24" spans="1:4" ht="32.25" customHeight="1">
      <c r="A24" s="91" t="s">
        <v>111</v>
      </c>
      <c r="B24" s="91"/>
      <c r="C24" s="91"/>
      <c r="D24" s="91"/>
    </row>
    <row r="25" spans="1:4" ht="43.5" customHeight="1">
      <c r="A25" s="6" t="s">
        <v>0</v>
      </c>
      <c r="B25" s="6" t="s">
        <v>1</v>
      </c>
      <c r="C25" s="5" t="s">
        <v>2</v>
      </c>
      <c r="D25" s="6" t="s">
        <v>3</v>
      </c>
    </row>
    <row r="26" spans="1:4" ht="40.200000000000003" customHeight="1">
      <c r="A26" s="43" t="s">
        <v>17</v>
      </c>
      <c r="B26" s="4" t="s">
        <v>18</v>
      </c>
      <c r="C26" s="44"/>
    </row>
    <row r="27" spans="1:4" ht="52.5" customHeight="1">
      <c r="A27" s="43" t="s">
        <v>19</v>
      </c>
      <c r="B27" s="4" t="s">
        <v>253</v>
      </c>
      <c r="C27" s="44"/>
    </row>
    <row r="28" spans="1:4" ht="52.5" customHeight="1">
      <c r="A28" s="43" t="s">
        <v>19</v>
      </c>
      <c r="B28" s="4" t="s">
        <v>251</v>
      </c>
      <c r="C28" s="44"/>
    </row>
    <row r="29" spans="1:4" ht="52.5" customHeight="1">
      <c r="A29" s="43" t="s">
        <v>19</v>
      </c>
      <c r="B29" s="4" t="s">
        <v>98</v>
      </c>
      <c r="C29" s="44"/>
    </row>
    <row r="30" spans="1:4" ht="52.5" customHeight="1">
      <c r="A30" s="43" t="s">
        <v>21</v>
      </c>
      <c r="B30" s="4" t="s">
        <v>252</v>
      </c>
      <c r="C30" s="44"/>
    </row>
    <row r="31" spans="1:4" ht="52.5" customHeight="1">
      <c r="A31" s="43" t="s">
        <v>21</v>
      </c>
      <c r="B31" s="4" t="s">
        <v>99</v>
      </c>
      <c r="C31" s="44"/>
    </row>
    <row r="32" spans="1:4" ht="32.25" customHeight="1"/>
    <row r="33" spans="1:4" ht="32.25" customHeight="1">
      <c r="A33" s="91" t="s">
        <v>22</v>
      </c>
      <c r="B33" s="91"/>
      <c r="C33" s="91"/>
      <c r="D33" s="91"/>
    </row>
    <row r="34" spans="1:4" ht="43.5" customHeight="1">
      <c r="A34" s="6" t="s">
        <v>0</v>
      </c>
      <c r="B34" s="6" t="s">
        <v>1</v>
      </c>
      <c r="C34" s="5" t="s">
        <v>2</v>
      </c>
      <c r="D34" s="6" t="s">
        <v>3</v>
      </c>
    </row>
    <row r="35" spans="1:4" ht="32.25" customHeight="1">
      <c r="A35" s="43" t="s">
        <v>23</v>
      </c>
      <c r="B35" s="4" t="s">
        <v>104</v>
      </c>
      <c r="C35" s="44"/>
    </row>
    <row r="36" spans="1:4" ht="32.25" customHeight="1">
      <c r="A36" s="43" t="s">
        <v>101</v>
      </c>
      <c r="B36" s="4" t="s">
        <v>348</v>
      </c>
      <c r="C36" s="44"/>
    </row>
    <row r="37" spans="1:4" ht="32.25" customHeight="1">
      <c r="A37" s="43" t="s">
        <v>24</v>
      </c>
      <c r="B37" s="4" t="s">
        <v>247</v>
      </c>
      <c r="C37" s="44"/>
    </row>
    <row r="38" spans="1:4" ht="43.95" customHeight="1">
      <c r="A38" s="43" t="s">
        <v>24</v>
      </c>
      <c r="B38" s="4" t="s">
        <v>248</v>
      </c>
      <c r="C38" s="44"/>
    </row>
    <row r="39" spans="1:4" ht="32.25" customHeight="1">
      <c r="A39" s="43" t="s">
        <v>25</v>
      </c>
      <c r="B39" s="4" t="s">
        <v>26</v>
      </c>
      <c r="C39" s="44"/>
    </row>
    <row r="40" spans="1:4" ht="32.25" customHeight="1">
      <c r="A40" s="43" t="s">
        <v>27</v>
      </c>
      <c r="B40" s="4" t="s">
        <v>95</v>
      </c>
      <c r="C40" s="44"/>
    </row>
    <row r="41" spans="1:4" ht="32.25" customHeight="1">
      <c r="A41" s="43" t="s">
        <v>28</v>
      </c>
      <c r="B41" s="4" t="s">
        <v>262</v>
      </c>
      <c r="C41" s="44"/>
    </row>
    <row r="42" spans="1:4" ht="32.25" customHeight="1">
      <c r="A42" s="43" t="s">
        <v>28</v>
      </c>
      <c r="B42" s="4" t="s">
        <v>263</v>
      </c>
      <c r="C42" s="44"/>
    </row>
    <row r="43" spans="1:4" ht="73.5" customHeight="1">
      <c r="A43" s="43" t="s">
        <v>16</v>
      </c>
      <c r="B43" s="4" t="s">
        <v>261</v>
      </c>
      <c r="C43" s="44"/>
    </row>
    <row r="44" spans="1:4" ht="32.25" customHeight="1">
      <c r="A44" s="43" t="s">
        <v>29</v>
      </c>
      <c r="B44" s="4" t="s">
        <v>30</v>
      </c>
      <c r="C44" s="44"/>
    </row>
    <row r="45" spans="1:4" ht="32.25" customHeight="1">
      <c r="A45" s="43" t="s">
        <v>22</v>
      </c>
      <c r="B45" s="96" t="s">
        <v>107</v>
      </c>
      <c r="C45" s="96"/>
      <c r="D45" s="96"/>
    </row>
    <row r="46" spans="1:4" ht="32.25" customHeight="1">
      <c r="A46" s="43"/>
      <c r="B46" s="92"/>
      <c r="C46" s="92"/>
      <c r="D46" s="92"/>
    </row>
    <row r="47" spans="1:4" ht="32.25" customHeight="1">
      <c r="A47" s="43"/>
      <c r="B47" s="92"/>
      <c r="C47" s="92"/>
      <c r="D47" s="92"/>
    </row>
    <row r="48" spans="1:4" ht="32.25" customHeight="1">
      <c r="A48" s="89"/>
      <c r="B48" s="90"/>
      <c r="C48" s="90"/>
      <c r="D48" s="90"/>
    </row>
    <row r="49" spans="1:4" ht="32.25" customHeight="1">
      <c r="A49" s="91" t="s">
        <v>97</v>
      </c>
      <c r="B49" s="91"/>
      <c r="C49" s="91"/>
      <c r="D49" s="91"/>
    </row>
    <row r="50" spans="1:4" ht="43.5" customHeight="1">
      <c r="A50" s="6" t="s">
        <v>0</v>
      </c>
      <c r="B50" s="6" t="s">
        <v>1</v>
      </c>
      <c r="C50" s="5" t="s">
        <v>2</v>
      </c>
      <c r="D50" s="6" t="s">
        <v>3</v>
      </c>
    </row>
    <row r="51" spans="1:4" ht="45" customHeight="1">
      <c r="A51" s="43" t="s">
        <v>12</v>
      </c>
      <c r="B51" s="4" t="s">
        <v>94</v>
      </c>
      <c r="C51" s="44"/>
    </row>
    <row r="52" spans="1:4" ht="48" customHeight="1">
      <c r="A52" s="43" t="s">
        <v>109</v>
      </c>
      <c r="B52" s="4" t="s">
        <v>110</v>
      </c>
      <c r="C52" s="44"/>
    </row>
    <row r="53" spans="1:4" ht="45" customHeight="1">
      <c r="A53" s="43" t="s">
        <v>108</v>
      </c>
      <c r="B53" s="4" t="s">
        <v>349</v>
      </c>
      <c r="C53" s="44"/>
    </row>
    <row r="54" spans="1:4" ht="45" customHeight="1">
      <c r="A54" s="43" t="s">
        <v>249</v>
      </c>
      <c r="B54" s="4" t="s">
        <v>250</v>
      </c>
      <c r="C54" s="44"/>
    </row>
    <row r="55" spans="1:4" ht="45" customHeight="1">
      <c r="A55" s="43" t="s">
        <v>31</v>
      </c>
      <c r="B55" s="4" t="s">
        <v>32</v>
      </c>
      <c r="C55" s="44"/>
    </row>
    <row r="56" spans="1:4" ht="45" customHeight="1">
      <c r="A56" s="43" t="s">
        <v>90</v>
      </c>
      <c r="B56" s="4" t="s">
        <v>350</v>
      </c>
      <c r="C56" s="44"/>
    </row>
    <row r="57" spans="1:4" ht="45" customHeight="1">
      <c r="A57" s="43" t="s">
        <v>89</v>
      </c>
      <c r="B57" s="4" t="s">
        <v>91</v>
      </c>
      <c r="C57" s="44"/>
    </row>
    <row r="58" spans="1:4" ht="45" customHeight="1">
      <c r="A58" s="43" t="s">
        <v>92</v>
      </c>
      <c r="B58" s="4" t="s">
        <v>33</v>
      </c>
      <c r="C58" s="44"/>
    </row>
    <row r="59" spans="1:4" ht="45" customHeight="1">
      <c r="A59" s="43" t="s">
        <v>93</v>
      </c>
      <c r="B59" s="4" t="s">
        <v>34</v>
      </c>
      <c r="C59" s="44"/>
    </row>
    <row r="60" spans="1:4" ht="45" customHeight="1">
      <c r="A60" s="43" t="s">
        <v>89</v>
      </c>
      <c r="B60" s="100" t="s">
        <v>351</v>
      </c>
      <c r="C60" s="100"/>
      <c r="D60" s="7"/>
    </row>
    <row r="61" spans="1:4" ht="32.25" customHeight="1">
      <c r="A61" s="100"/>
      <c r="B61" s="100"/>
      <c r="C61" s="100"/>
      <c r="D61" s="101"/>
    </row>
    <row r="62" spans="1:4" ht="23.25" customHeight="1">
      <c r="A62" s="100"/>
      <c r="B62" s="100"/>
      <c r="C62" s="100"/>
      <c r="D62" s="101"/>
    </row>
    <row r="63" spans="1:4" ht="32.25" customHeight="1">
      <c r="A63" s="91" t="s">
        <v>35</v>
      </c>
      <c r="B63" s="91"/>
      <c r="C63" s="91"/>
      <c r="D63" s="91"/>
    </row>
    <row r="64" spans="1:4" ht="43.5" customHeight="1">
      <c r="A64" s="6" t="s">
        <v>0</v>
      </c>
      <c r="B64" s="6" t="s">
        <v>1</v>
      </c>
      <c r="C64" s="5" t="s">
        <v>2</v>
      </c>
      <c r="D64" s="6" t="s">
        <v>3</v>
      </c>
    </row>
    <row r="65" spans="1:4" ht="52.5" customHeight="1">
      <c r="A65" s="43" t="s">
        <v>36</v>
      </c>
      <c r="B65" s="4" t="s">
        <v>264</v>
      </c>
      <c r="C65" s="44"/>
    </row>
    <row r="66" spans="1:4" ht="52.5" customHeight="1">
      <c r="A66" s="43" t="s">
        <v>37</v>
      </c>
      <c r="B66" s="4" t="s">
        <v>265</v>
      </c>
      <c r="C66" s="44"/>
    </row>
    <row r="67" spans="1:4" ht="52.5" customHeight="1">
      <c r="A67" s="43" t="s">
        <v>38</v>
      </c>
      <c r="B67" s="4" t="s">
        <v>266</v>
      </c>
      <c r="C67" s="44"/>
    </row>
    <row r="68" spans="1:4" ht="52.5" customHeight="1">
      <c r="A68" s="43" t="s">
        <v>39</v>
      </c>
      <c r="B68" s="4" t="s">
        <v>267</v>
      </c>
      <c r="C68" s="44"/>
    </row>
    <row r="69" spans="1:4" ht="52.5" customHeight="1">
      <c r="A69" s="43" t="s">
        <v>40</v>
      </c>
      <c r="B69" s="4" t="s">
        <v>268</v>
      </c>
      <c r="C69" s="44"/>
    </row>
    <row r="70" spans="1:4" ht="52.5" customHeight="1">
      <c r="A70" s="43" t="s">
        <v>41</v>
      </c>
      <c r="B70" s="4" t="s">
        <v>269</v>
      </c>
      <c r="C70" s="44"/>
    </row>
    <row r="71" spans="1:4" ht="52.5" customHeight="1">
      <c r="A71" s="89"/>
      <c r="B71" s="41"/>
      <c r="C71" s="36"/>
      <c r="D71" s="37"/>
    </row>
    <row r="72" spans="1:4" ht="32.25" customHeight="1">
      <c r="A72" s="91" t="s">
        <v>42</v>
      </c>
      <c r="B72" s="91"/>
      <c r="C72" s="91"/>
      <c r="D72" s="91"/>
    </row>
    <row r="73" spans="1:4" ht="43.5" customHeight="1">
      <c r="A73" s="6" t="s">
        <v>0</v>
      </c>
      <c r="B73" s="6" t="s">
        <v>1</v>
      </c>
      <c r="C73" s="5" t="s">
        <v>2</v>
      </c>
      <c r="D73" s="6" t="s">
        <v>3</v>
      </c>
    </row>
    <row r="74" spans="1:4" ht="53.25" customHeight="1">
      <c r="A74" s="43" t="s">
        <v>43</v>
      </c>
      <c r="B74" s="4" t="s">
        <v>44</v>
      </c>
      <c r="C74" s="44"/>
    </row>
    <row r="75" spans="1:4" ht="53.25" customHeight="1">
      <c r="A75" s="43" t="s">
        <v>45</v>
      </c>
      <c r="B75" s="4" t="s">
        <v>46</v>
      </c>
      <c r="C75" s="44"/>
    </row>
    <row r="76" spans="1:4" ht="53.25" customHeight="1">
      <c r="A76" s="43" t="s">
        <v>47</v>
      </c>
      <c r="B76" s="4" t="s">
        <v>48</v>
      </c>
      <c r="C76" s="44"/>
    </row>
    <row r="77" spans="1:4" ht="53.25" customHeight="1">
      <c r="A77" s="43" t="s">
        <v>49</v>
      </c>
      <c r="B77" s="4" t="s">
        <v>50</v>
      </c>
      <c r="C77" s="44"/>
    </row>
    <row r="78" spans="1:4" ht="53.25" customHeight="1">
      <c r="A78" s="43" t="s">
        <v>51</v>
      </c>
      <c r="B78" s="4" t="s">
        <v>52</v>
      </c>
      <c r="C78" s="44"/>
    </row>
    <row r="79" spans="1:4" ht="53.25" customHeight="1">
      <c r="A79" s="43" t="s">
        <v>53</v>
      </c>
      <c r="B79" s="4" t="s">
        <v>54</v>
      </c>
      <c r="C79" s="44"/>
    </row>
    <row r="80" spans="1:4" ht="53.25" customHeight="1">
      <c r="A80" s="43" t="s">
        <v>55</v>
      </c>
      <c r="B80" s="4" t="s">
        <v>56</v>
      </c>
      <c r="C80" s="44"/>
    </row>
    <row r="81" spans="1:4" ht="53.25" customHeight="1">
      <c r="A81" s="43" t="s">
        <v>57</v>
      </c>
      <c r="B81" s="4" t="s">
        <v>352</v>
      </c>
      <c r="C81" s="44"/>
    </row>
    <row r="82" spans="1:4" ht="53.25" customHeight="1">
      <c r="A82" s="43" t="s">
        <v>58</v>
      </c>
      <c r="B82" s="4" t="s">
        <v>59</v>
      </c>
      <c r="C82" s="44"/>
    </row>
    <row r="83" spans="1:4" ht="53.25" customHeight="1">
      <c r="A83" s="43" t="s">
        <v>60</v>
      </c>
      <c r="B83" s="4" t="s">
        <v>272</v>
      </c>
      <c r="C83" s="44"/>
    </row>
    <row r="84" spans="1:4" ht="53.25" customHeight="1">
      <c r="A84" s="43" t="s">
        <v>61</v>
      </c>
      <c r="B84" s="4" t="s">
        <v>62</v>
      </c>
      <c r="C84" s="44"/>
    </row>
    <row r="85" spans="1:4" ht="53.25" customHeight="1">
      <c r="A85" s="43" t="s">
        <v>63</v>
      </c>
      <c r="B85" s="4" t="s">
        <v>64</v>
      </c>
      <c r="C85" s="44"/>
    </row>
    <row r="86" spans="1:4" ht="53.25" customHeight="1">
      <c r="A86" s="43" t="s">
        <v>274</v>
      </c>
      <c r="B86" s="4" t="s">
        <v>275</v>
      </c>
      <c r="C86" s="44"/>
    </row>
    <row r="87" spans="1:4" ht="53.25" customHeight="1">
      <c r="A87" s="43" t="s">
        <v>324</v>
      </c>
      <c r="B87" s="4" t="s">
        <v>353</v>
      </c>
      <c r="C87" s="44"/>
    </row>
    <row r="88" spans="1:4" ht="190.5" customHeight="1">
      <c r="A88" s="43" t="s">
        <v>74</v>
      </c>
      <c r="B88" s="4" t="s">
        <v>276</v>
      </c>
      <c r="C88" s="44"/>
    </row>
    <row r="89" spans="1:4" ht="41.25" customHeight="1">
      <c r="A89" s="43" t="s">
        <v>323</v>
      </c>
      <c r="B89" s="102" t="s">
        <v>273</v>
      </c>
      <c r="C89" s="102"/>
      <c r="D89" s="2"/>
    </row>
    <row r="90" spans="1:4" ht="73.5" customHeight="1">
      <c r="A90" s="43"/>
      <c r="B90" s="103"/>
      <c r="C90" s="103"/>
      <c r="D90" s="4"/>
    </row>
    <row r="91" spans="1:4" ht="32.25" customHeight="1">
      <c r="A91" s="91" t="s">
        <v>65</v>
      </c>
      <c r="B91" s="91"/>
      <c r="C91" s="91"/>
      <c r="D91" s="91"/>
    </row>
    <row r="92" spans="1:4" ht="43.5" customHeight="1">
      <c r="A92" s="6" t="s">
        <v>0</v>
      </c>
      <c r="B92" s="6" t="s">
        <v>1</v>
      </c>
      <c r="C92" s="5" t="s">
        <v>2</v>
      </c>
      <c r="D92" s="6" t="s">
        <v>3</v>
      </c>
    </row>
    <row r="93" spans="1:4" ht="32.25" customHeight="1">
      <c r="A93" s="43" t="s">
        <v>66</v>
      </c>
      <c r="B93" s="4" t="s">
        <v>67</v>
      </c>
      <c r="C93" s="44"/>
    </row>
    <row r="94" spans="1:4" ht="32.25" customHeight="1">
      <c r="A94" s="43" t="s">
        <v>68</v>
      </c>
      <c r="B94" s="4" t="s">
        <v>69</v>
      </c>
      <c r="C94" s="44"/>
    </row>
    <row r="95" spans="1:4" ht="32.25" customHeight="1">
      <c r="A95" s="43" t="s">
        <v>70</v>
      </c>
      <c r="B95" s="4" t="s">
        <v>71</v>
      </c>
      <c r="C95" s="44"/>
    </row>
    <row r="96" spans="1:4" ht="32.25" customHeight="1">
      <c r="A96" s="43" t="s">
        <v>72</v>
      </c>
      <c r="B96" s="4" t="s">
        <v>73</v>
      </c>
      <c r="C96" s="44"/>
    </row>
    <row r="97" spans="1:3" ht="32.25" customHeight="1">
      <c r="A97" s="43" t="s">
        <v>74</v>
      </c>
      <c r="B97" s="4" t="s">
        <v>75</v>
      </c>
      <c r="C97" s="44"/>
    </row>
    <row r="98" spans="1:3" ht="32.25" customHeight="1">
      <c r="A98" s="43" t="s">
        <v>76</v>
      </c>
      <c r="B98" s="4" t="s">
        <v>77</v>
      </c>
      <c r="C98" s="44"/>
    </row>
    <row r="99" spans="1:3" ht="32.25" customHeight="1">
      <c r="A99" s="43" t="s">
        <v>78</v>
      </c>
      <c r="B99" s="4" t="s">
        <v>79</v>
      </c>
      <c r="C99" s="44"/>
    </row>
    <row r="100" spans="1:3" ht="32.25" customHeight="1">
      <c r="A100" s="43" t="s">
        <v>80</v>
      </c>
      <c r="B100" s="4" t="s">
        <v>81</v>
      </c>
      <c r="C100" s="44"/>
    </row>
  </sheetData>
  <mergeCells count="27">
    <mergeCell ref="B89:C89"/>
    <mergeCell ref="B90:C90"/>
    <mergeCell ref="B60:C60"/>
    <mergeCell ref="B45:D45"/>
    <mergeCell ref="A72:D72"/>
    <mergeCell ref="C7:D7"/>
    <mergeCell ref="C5:D5"/>
    <mergeCell ref="C8:D8"/>
    <mergeCell ref="A61:C62"/>
    <mergeCell ref="D61:D62"/>
    <mergeCell ref="C6:D6"/>
    <mergeCell ref="A91:D91"/>
    <mergeCell ref="B46:D47"/>
    <mergeCell ref="A49:D49"/>
    <mergeCell ref="A63:D63"/>
    <mergeCell ref="A1:D1"/>
    <mergeCell ref="A16:D16"/>
    <mergeCell ref="B13:D14"/>
    <mergeCell ref="A33:D33"/>
    <mergeCell ref="A24:D24"/>
    <mergeCell ref="C2:D2"/>
    <mergeCell ref="C4:D4"/>
    <mergeCell ref="C9:D9"/>
    <mergeCell ref="C10:D10"/>
    <mergeCell ref="C3:D3"/>
    <mergeCell ref="C11:D11"/>
    <mergeCell ref="B12:D12"/>
  </mergeCells>
  <pageMargins left="0.15748031496062992" right="0.35433070866141736" top="0.78740157480314965" bottom="0.78740157480314965" header="0.51181102362204722" footer="0.51181102362204722"/>
  <pageSetup paperSize="9" scale="94" orientation="landscape" horizontalDpi="300" verticalDpi="300" r:id="rId1"/>
  <rowBreaks count="8" manualBreakCount="8">
    <brk id="14" max="16383" man="1"/>
    <brk id="22" max="16383" man="1"/>
    <brk id="32" max="16383" man="1"/>
    <brk id="45" max="16383" man="1"/>
    <brk id="48" max="16383" man="1"/>
    <brk id="60" max="16383" man="1"/>
    <brk id="71" max="16383" man="1"/>
    <brk id="90" max="16383" man="1"/>
  </rowBreak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C3B20947-9DA8-4EE1-B5DA-2D82A4C8EBF7}">
          <x14:formula1>
            <xm:f>'liste '!#REF!</xm:f>
          </x14:formula1>
          <xm:sqref>D32 D23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9B0741-F64C-4EA8-8C0A-D147C2B4CBDA}">
  <dimension ref="A2:A5"/>
  <sheetViews>
    <sheetView workbookViewId="0">
      <selection activeCell="A2" sqref="A2:A5"/>
    </sheetView>
  </sheetViews>
  <sheetFormatPr baseColWidth="10" defaultRowHeight="14.4"/>
  <cols>
    <col min="1" max="1" width="19" customWidth="1"/>
  </cols>
  <sheetData>
    <row r="2" spans="1:1">
      <c r="A2" t="s">
        <v>332</v>
      </c>
    </row>
    <row r="3" spans="1:1">
      <c r="A3" t="s">
        <v>333</v>
      </c>
    </row>
    <row r="4" spans="1:1">
      <c r="A4" t="s">
        <v>334</v>
      </c>
    </row>
    <row r="5" spans="1:1">
      <c r="A5" t="s">
        <v>335</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A778C1-3B1A-4A61-A4C9-C7DE71A4BA42}">
  <sheetPr>
    <tabColor theme="9"/>
  </sheetPr>
  <dimension ref="A1:J132"/>
  <sheetViews>
    <sheetView view="pageBreakPreview" zoomScale="60" zoomScaleNormal="40" zoomScalePageLayoutView="55" workbookViewId="0">
      <selection activeCell="A2" sqref="A2:B2"/>
    </sheetView>
  </sheetViews>
  <sheetFormatPr baseColWidth="10" defaultColWidth="11.44140625" defaultRowHeight="0" customHeight="1" zeroHeight="1"/>
  <cols>
    <col min="1" max="2" width="25.6640625" style="29" customWidth="1"/>
    <col min="3" max="3" width="80.6640625" style="29" customWidth="1"/>
    <col min="4" max="4" width="19.88671875" style="29" customWidth="1"/>
    <col min="5" max="5" width="21.33203125" style="29" bestFit="1" customWidth="1"/>
    <col min="6" max="16384" width="11.44140625" style="29"/>
  </cols>
  <sheetData>
    <row r="1" spans="1:4" s="9" customFormat="1" ht="30" customHeight="1">
      <c r="A1" s="8"/>
    </row>
    <row r="2" spans="1:4" s="9" customFormat="1" ht="101.4" customHeight="1">
      <c r="A2" s="105"/>
      <c r="B2" s="105"/>
      <c r="C2" s="10"/>
    </row>
    <row r="3" spans="1:4" ht="27.75" customHeight="1">
      <c r="A3" s="9"/>
      <c r="B3" s="9"/>
      <c r="C3" s="9"/>
    </row>
    <row r="4" spans="1:4" s="9" customFormat="1" ht="50.1" customHeight="1">
      <c r="A4" s="106" t="str">
        <f xml:space="preserve"> "FICHE REGISTRE  |  " &amp; C3</f>
        <v xml:space="preserve">FICHE REGISTRE  |  </v>
      </c>
      <c r="B4" s="106"/>
      <c r="C4" s="106"/>
    </row>
    <row r="5" spans="1:4" ht="39.9" customHeight="1">
      <c r="A5" s="107">
        <f>+IF(C7=0,0,1)</f>
        <v>0</v>
      </c>
      <c r="B5" s="107"/>
      <c r="C5" s="107"/>
    </row>
    <row r="6" spans="1:4" ht="39.9" customHeight="1" thickBot="1">
      <c r="A6" s="104" t="s">
        <v>114</v>
      </c>
      <c r="B6" s="104"/>
      <c r="C6" s="104"/>
    </row>
    <row r="7" spans="1:4" ht="38.25" customHeight="1">
      <c r="A7" s="108" t="s">
        <v>115</v>
      </c>
      <c r="B7" s="109"/>
      <c r="C7" s="61" cm="1">
        <f t="array" ref="C7:D7">'1 - Conformité'!C3:D3</f>
        <v>0</v>
      </c>
      <c r="D7" s="29">
        <v>0</v>
      </c>
    </row>
    <row r="8" spans="1:4" ht="30" customHeight="1">
      <c r="A8" s="110" t="s">
        <v>116</v>
      </c>
      <c r="B8" s="111"/>
      <c r="C8" s="62" cm="1">
        <f t="array" ref="C8:D8">'1 - Conformité'!C11:D11</f>
        <v>0</v>
      </c>
      <c r="D8" s="29">
        <v>0</v>
      </c>
    </row>
    <row r="9" spans="1:4" ht="30" customHeight="1">
      <c r="A9" s="110" t="s">
        <v>117</v>
      </c>
      <c r="B9" s="111"/>
      <c r="C9" s="62"/>
    </row>
    <row r="10" spans="1:4" ht="30" customHeight="1">
      <c r="A10" s="110" t="s">
        <v>6</v>
      </c>
      <c r="B10" s="111"/>
      <c r="C10" s="63" t="s">
        <v>118</v>
      </c>
    </row>
    <row r="11" spans="1:4" ht="30" customHeight="1">
      <c r="A11" s="110" t="s">
        <v>119</v>
      </c>
      <c r="B11" s="111"/>
      <c r="C11" s="63" cm="1">
        <f t="array" ref="C11:D11">'1 - Conformité'!C5:D5</f>
        <v>0</v>
      </c>
      <c r="D11" s="29">
        <v>0</v>
      </c>
    </row>
    <row r="12" spans="1:4" ht="30" customHeight="1">
      <c r="A12" s="110" t="s">
        <v>120</v>
      </c>
      <c r="B12" s="111"/>
      <c r="C12" s="64" t="s">
        <v>121</v>
      </c>
    </row>
    <row r="13" spans="1:4" ht="30" customHeight="1" thickBot="1">
      <c r="A13" s="112" t="s">
        <v>122</v>
      </c>
      <c r="B13" s="113"/>
      <c r="C13" s="65" t="s">
        <v>123</v>
      </c>
    </row>
    <row r="14" spans="1:4" ht="39.9" customHeight="1">
      <c r="A14" s="11"/>
      <c r="B14" s="11"/>
      <c r="C14" s="11"/>
    </row>
    <row r="15" spans="1:4" ht="39.9" customHeight="1" thickBot="1">
      <c r="A15" s="104" t="s">
        <v>124</v>
      </c>
      <c r="B15" s="104"/>
      <c r="C15" s="104"/>
    </row>
    <row r="16" spans="1:4" ht="60" customHeight="1">
      <c r="A16" s="108" t="s">
        <v>125</v>
      </c>
      <c r="B16" s="109"/>
      <c r="C16" s="66" cm="1">
        <f t="array" ref="C16:D16">'1 - Conformité'!C7:D7</f>
        <v>0</v>
      </c>
      <c r="D16" s="29">
        <v>0</v>
      </c>
    </row>
    <row r="17" spans="1:4" ht="30" customHeight="1">
      <c r="A17" s="110" t="s">
        <v>126</v>
      </c>
      <c r="B17" s="111"/>
      <c r="C17" s="67" cm="1">
        <f t="array" ref="C17:D17">'1 - Conformité'!C8:D8</f>
        <v>0</v>
      </c>
      <c r="D17" s="29">
        <v>0</v>
      </c>
    </row>
    <row r="18" spans="1:4" ht="30" customHeight="1">
      <c r="A18" s="110" t="s">
        <v>127</v>
      </c>
      <c r="B18" s="111"/>
      <c r="C18" s="67"/>
    </row>
    <row r="19" spans="1:4" ht="30" customHeight="1">
      <c r="A19" s="12" t="s">
        <v>128</v>
      </c>
      <c r="B19" s="13"/>
      <c r="C19" s="67"/>
    </row>
    <row r="20" spans="1:4" ht="30" customHeight="1" thickBot="1">
      <c r="A20" s="112" t="s">
        <v>129</v>
      </c>
      <c r="B20" s="113"/>
      <c r="C20" s="68"/>
    </row>
    <row r="21" spans="1:4" ht="39.9" customHeight="1">
      <c r="A21" s="11"/>
      <c r="B21" s="11"/>
      <c r="C21" s="11"/>
    </row>
    <row r="22" spans="1:4" ht="39.9" customHeight="1" thickBot="1">
      <c r="A22" s="104" t="s">
        <v>130</v>
      </c>
      <c r="B22" s="104"/>
      <c r="C22" s="104"/>
    </row>
    <row r="23" spans="1:4" ht="60" customHeight="1" thickBot="1">
      <c r="A23" s="114" t="s">
        <v>131</v>
      </c>
      <c r="B23" s="115"/>
      <c r="C23" s="69">
        <f>'1 - Conformité'!C19</f>
        <v>0</v>
      </c>
    </row>
    <row r="24" spans="1:4" ht="39.9" customHeight="1">
      <c r="A24" s="11"/>
      <c r="B24" s="11"/>
      <c r="C24" s="11"/>
    </row>
    <row r="25" spans="1:4" ht="39.9" customHeight="1" thickBot="1">
      <c r="A25" s="104" t="s">
        <v>132</v>
      </c>
      <c r="B25" s="104"/>
      <c r="C25" s="104"/>
    </row>
    <row r="26" spans="1:4" ht="61.95" customHeight="1" thickBot="1">
      <c r="A26" s="114" t="s">
        <v>133</v>
      </c>
      <c r="B26" s="115"/>
      <c r="C26" s="69">
        <f>'1 - Conformité'!C22</f>
        <v>0</v>
      </c>
    </row>
    <row r="27" spans="1:4" ht="61.95" customHeight="1" thickBot="1">
      <c r="A27" s="114" t="s">
        <v>134</v>
      </c>
      <c r="B27" s="115"/>
      <c r="C27" s="70"/>
    </row>
    <row r="28" spans="1:4" ht="39.9" customHeight="1">
      <c r="A28" s="11"/>
      <c r="B28" s="11"/>
      <c r="C28" s="11"/>
    </row>
    <row r="29" spans="1:4" ht="39.9" customHeight="1" thickBot="1">
      <c r="A29" s="104" t="s">
        <v>135</v>
      </c>
      <c r="B29" s="104"/>
      <c r="C29" s="104"/>
    </row>
    <row r="30" spans="1:4" ht="72" customHeight="1">
      <c r="A30" s="116" t="s">
        <v>136</v>
      </c>
      <c r="B30" s="117"/>
      <c r="C30" s="71"/>
    </row>
    <row r="31" spans="1:4" ht="50.1" customHeight="1">
      <c r="A31" s="110" t="s">
        <v>137</v>
      </c>
      <c r="B31" s="111"/>
      <c r="C31" s="72"/>
    </row>
    <row r="32" spans="1:4" ht="50.1" customHeight="1">
      <c r="A32" s="110" t="s">
        <v>138</v>
      </c>
      <c r="B32" s="111"/>
      <c r="C32" s="72"/>
    </row>
    <row r="33" spans="1:3" ht="50.1" customHeight="1">
      <c r="A33" s="110" t="s">
        <v>139</v>
      </c>
      <c r="B33" s="111"/>
      <c r="C33" s="72"/>
    </row>
    <row r="34" spans="1:3" ht="50.1" customHeight="1">
      <c r="A34" s="110" t="s">
        <v>140</v>
      </c>
      <c r="B34" s="111"/>
      <c r="C34" s="72"/>
    </row>
    <row r="35" spans="1:3" ht="50.1" customHeight="1">
      <c r="A35" s="110" t="s">
        <v>141</v>
      </c>
      <c r="B35" s="111"/>
      <c r="C35" s="73"/>
    </row>
    <row r="36" spans="1:3" ht="50.1" customHeight="1">
      <c r="A36" s="110" t="s">
        <v>142</v>
      </c>
      <c r="B36" s="111"/>
      <c r="C36" s="73"/>
    </row>
    <row r="37" spans="1:3" ht="50.1" customHeight="1" thickBot="1">
      <c r="A37" s="120" t="s">
        <v>143</v>
      </c>
      <c r="B37" s="121"/>
      <c r="C37" s="68"/>
    </row>
    <row r="38" spans="1:3" ht="39.9" customHeight="1">
      <c r="A38" s="122" t="s">
        <v>144</v>
      </c>
      <c r="B38" s="123"/>
      <c r="C38" s="74"/>
    </row>
    <row r="39" spans="1:3" ht="31.95" customHeight="1">
      <c r="A39" s="124" t="s">
        <v>145</v>
      </c>
      <c r="B39" s="125"/>
      <c r="C39" s="75"/>
    </row>
    <row r="40" spans="1:3" ht="39.9" customHeight="1" thickBot="1">
      <c r="A40" s="126" t="s">
        <v>146</v>
      </c>
      <c r="B40" s="127"/>
      <c r="C40" s="76"/>
    </row>
    <row r="41" spans="1:3" ht="48" customHeight="1">
      <c r="A41" s="128" t="s">
        <v>147</v>
      </c>
      <c r="B41" s="128"/>
      <c r="C41" s="128"/>
    </row>
    <row r="42" spans="1:3" ht="39.9" customHeight="1">
      <c r="A42" s="11"/>
      <c r="B42" s="11"/>
      <c r="C42" s="11"/>
    </row>
    <row r="43" spans="1:3" ht="39.9" customHeight="1" thickBot="1">
      <c r="A43" s="104" t="s">
        <v>148</v>
      </c>
      <c r="B43" s="104"/>
      <c r="C43" s="104"/>
    </row>
    <row r="44" spans="1:3" ht="60" customHeight="1">
      <c r="A44" s="118" t="s">
        <v>149</v>
      </c>
      <c r="B44" s="119"/>
      <c r="C44" s="71">
        <f>'1 - Conformité'!C21</f>
        <v>0</v>
      </c>
    </row>
    <row r="45" spans="1:3" ht="60" customHeight="1">
      <c r="A45" s="129" t="s">
        <v>150</v>
      </c>
      <c r="B45" s="130"/>
      <c r="C45" s="77">
        <f>'1 - Conformité'!C43</f>
        <v>0</v>
      </c>
    </row>
    <row r="46" spans="1:3" ht="60" customHeight="1">
      <c r="A46" s="129" t="s">
        <v>151</v>
      </c>
      <c r="B46" s="130"/>
      <c r="C46" s="67">
        <f>'1 - Conformité'!C37</f>
        <v>0</v>
      </c>
    </row>
    <row r="47" spans="1:3" ht="60" customHeight="1">
      <c r="A47" s="129" t="s">
        <v>152</v>
      </c>
      <c r="B47" s="130"/>
      <c r="C47" s="77">
        <f>'1 - Conformité'!C38</f>
        <v>0</v>
      </c>
    </row>
    <row r="48" spans="1:3" ht="39.9" customHeight="1">
      <c r="A48" s="129" t="s">
        <v>153</v>
      </c>
      <c r="B48" s="130"/>
      <c r="C48" s="67">
        <f>'1 - Conformité'!C51</f>
        <v>0</v>
      </c>
    </row>
    <row r="49" spans="1:3" ht="39.9" customHeight="1">
      <c r="A49" s="129" t="s">
        <v>154</v>
      </c>
      <c r="B49" s="130"/>
      <c r="C49" s="67">
        <f>'1 - Conformité'!C53</f>
        <v>0</v>
      </c>
    </row>
    <row r="50" spans="1:3" ht="39.9" customHeight="1" thickBot="1">
      <c r="A50" s="131" t="s">
        <v>155</v>
      </c>
      <c r="B50" s="132"/>
      <c r="C50" s="78">
        <f>'1 - Conformité'!C54</f>
        <v>0</v>
      </c>
    </row>
    <row r="51" spans="1:3" ht="39.9" customHeight="1">
      <c r="A51" s="122" t="s">
        <v>156</v>
      </c>
      <c r="B51" s="123"/>
      <c r="C51" s="74">
        <f>'1 - Conformité'!C27</f>
        <v>0</v>
      </c>
    </row>
    <row r="52" spans="1:3" ht="39.9" customHeight="1" thickBot="1">
      <c r="A52" s="126" t="s">
        <v>157</v>
      </c>
      <c r="B52" s="127"/>
      <c r="C52" s="79">
        <f>'1 - Conformité'!C28</f>
        <v>0</v>
      </c>
    </row>
    <row r="53" spans="1:3" ht="39.9" customHeight="1">
      <c r="A53" s="11"/>
      <c r="B53" s="11"/>
      <c r="C53" s="11"/>
    </row>
    <row r="54" spans="1:3" ht="39.9" customHeight="1" thickBot="1">
      <c r="A54" s="104" t="s">
        <v>158</v>
      </c>
      <c r="B54" s="104"/>
      <c r="C54" s="104"/>
    </row>
    <row r="55" spans="1:3" ht="60" customHeight="1">
      <c r="A55" s="118" t="s">
        <v>159</v>
      </c>
      <c r="B55" s="119"/>
      <c r="C55" s="71"/>
    </row>
    <row r="56" spans="1:3" ht="60" customHeight="1">
      <c r="A56" s="129" t="s">
        <v>160</v>
      </c>
      <c r="B56" s="130"/>
      <c r="C56" s="72"/>
    </row>
    <row r="57" spans="1:3" ht="60" customHeight="1" thickBot="1">
      <c r="A57" s="120" t="s">
        <v>161</v>
      </c>
      <c r="B57" s="121"/>
      <c r="C57" s="80">
        <f>'1 - Conformité'!C30</f>
        <v>0</v>
      </c>
    </row>
    <row r="58" spans="1:3" ht="39.9" customHeight="1">
      <c r="A58" s="11"/>
      <c r="B58" s="11"/>
      <c r="C58" s="11"/>
    </row>
    <row r="59" spans="1:3" ht="39.9" customHeight="1" thickBot="1">
      <c r="A59" s="104" t="s">
        <v>162</v>
      </c>
      <c r="B59" s="104"/>
      <c r="C59" s="104"/>
    </row>
    <row r="60" spans="1:3" ht="75.75" customHeight="1">
      <c r="A60" s="14" t="s">
        <v>163</v>
      </c>
      <c r="B60" s="15" t="s">
        <v>164</v>
      </c>
      <c r="C60" s="71"/>
    </row>
    <row r="61" spans="1:3" ht="60" customHeight="1">
      <c r="A61" s="16" t="s">
        <v>163</v>
      </c>
      <c r="B61" s="17" t="s">
        <v>165</v>
      </c>
      <c r="C61" s="77"/>
    </row>
    <row r="62" spans="1:3" ht="60" customHeight="1">
      <c r="A62" s="16" t="s">
        <v>163</v>
      </c>
      <c r="B62" s="18" t="s">
        <v>225</v>
      </c>
      <c r="C62" s="73"/>
    </row>
    <row r="63" spans="1:3" ht="90" customHeight="1">
      <c r="A63" s="16" t="s">
        <v>163</v>
      </c>
      <c r="B63" s="19" t="s">
        <v>166</v>
      </c>
      <c r="C63" s="72"/>
    </row>
    <row r="64" spans="1:3" ht="90" customHeight="1">
      <c r="A64" s="16" t="s">
        <v>163</v>
      </c>
      <c r="B64" s="18" t="s">
        <v>167</v>
      </c>
      <c r="C64" s="73"/>
    </row>
    <row r="65" spans="1:3" ht="60" customHeight="1">
      <c r="A65" s="16" t="s">
        <v>163</v>
      </c>
      <c r="B65" s="18" t="s">
        <v>168</v>
      </c>
      <c r="C65" s="73"/>
    </row>
    <row r="66" spans="1:3" ht="60" customHeight="1">
      <c r="A66" s="16" t="s">
        <v>163</v>
      </c>
      <c r="B66" s="18" t="s">
        <v>169</v>
      </c>
      <c r="C66" s="73"/>
    </row>
    <row r="67" spans="1:3" ht="60" customHeight="1">
      <c r="A67" s="16" t="s">
        <v>163</v>
      </c>
      <c r="B67" s="18" t="s">
        <v>170</v>
      </c>
      <c r="C67" s="73"/>
    </row>
    <row r="68" spans="1:3" ht="60" customHeight="1">
      <c r="A68" s="16" t="s">
        <v>163</v>
      </c>
      <c r="B68" s="18" t="s">
        <v>171</v>
      </c>
      <c r="C68" s="73"/>
    </row>
    <row r="69" spans="1:3" ht="60" customHeight="1">
      <c r="A69" s="16" t="s">
        <v>163</v>
      </c>
      <c r="B69" s="18" t="s">
        <v>172</v>
      </c>
      <c r="C69" s="73"/>
    </row>
    <row r="70" spans="1:3" ht="99.75" customHeight="1">
      <c r="A70" s="16" t="s">
        <v>163</v>
      </c>
      <c r="B70" s="18" t="s">
        <v>173</v>
      </c>
      <c r="C70" s="73"/>
    </row>
    <row r="71" spans="1:3" ht="60" customHeight="1">
      <c r="A71" s="16" t="s">
        <v>163</v>
      </c>
      <c r="B71" s="18" t="s">
        <v>174</v>
      </c>
      <c r="C71" s="73"/>
    </row>
    <row r="72" spans="1:3" ht="60" customHeight="1">
      <c r="A72" s="16" t="s">
        <v>163</v>
      </c>
      <c r="B72" s="18" t="s">
        <v>175</v>
      </c>
      <c r="C72" s="73"/>
    </row>
    <row r="73" spans="1:3" ht="60" customHeight="1">
      <c r="A73" s="16" t="s">
        <v>163</v>
      </c>
      <c r="B73" s="18" t="s">
        <v>176</v>
      </c>
      <c r="C73" s="73"/>
    </row>
    <row r="74" spans="1:3" ht="93" customHeight="1" thickBot="1">
      <c r="A74" s="20" t="s">
        <v>163</v>
      </c>
      <c r="B74" s="21" t="s">
        <v>177</v>
      </c>
      <c r="C74" s="81"/>
    </row>
    <row r="75" spans="1:3" ht="30" customHeight="1">
      <c r="A75" s="11"/>
      <c r="B75" s="11"/>
      <c r="C75" s="11"/>
    </row>
    <row r="76" spans="1:3" ht="30" customHeight="1" thickBot="1">
      <c r="A76" s="104" t="s">
        <v>178</v>
      </c>
      <c r="B76" s="104"/>
      <c r="C76" s="104"/>
    </row>
    <row r="77" spans="1:3" ht="103.2" customHeight="1">
      <c r="A77" s="135" t="s">
        <v>179</v>
      </c>
      <c r="B77" s="136"/>
      <c r="C77" s="22">
        <f>+'1 - Conformité'!C65</f>
        <v>0</v>
      </c>
    </row>
    <row r="78" spans="1:3" ht="65.400000000000006" customHeight="1">
      <c r="A78" s="137" t="s">
        <v>180</v>
      </c>
      <c r="B78" s="138"/>
      <c r="C78" s="24" t="s">
        <v>181</v>
      </c>
    </row>
    <row r="79" spans="1:3" ht="48" customHeight="1">
      <c r="A79" s="137" t="s">
        <v>182</v>
      </c>
      <c r="B79" s="138"/>
      <c r="C79" s="25" t="s">
        <v>183</v>
      </c>
    </row>
    <row r="80" spans="1:3" ht="73.2" customHeight="1" thickBot="1">
      <c r="A80" s="139" t="s">
        <v>184</v>
      </c>
      <c r="B80" s="140"/>
      <c r="C80" s="26" t="s">
        <v>185</v>
      </c>
    </row>
    <row r="81" spans="1:10" ht="15.6" hidden="1">
      <c r="A81" s="23"/>
      <c r="B81" s="23"/>
      <c r="C81" s="27"/>
    </row>
    <row r="82" spans="1:10" ht="15.6" hidden="1">
      <c r="A82" s="23"/>
      <c r="B82" s="23" t="s">
        <v>186</v>
      </c>
      <c r="C82" s="28">
        <f>+IF(OR(C7=0,C7=""),0,1)</f>
        <v>0</v>
      </c>
    </row>
    <row r="83" spans="1:10" ht="73.2" hidden="1" customHeight="1">
      <c r="A83" s="23"/>
      <c r="B83" s="23" t="s">
        <v>187</v>
      </c>
      <c r="C83" s="27"/>
    </row>
    <row r="84" spans="1:10" ht="30" hidden="1" customHeight="1">
      <c r="B84" s="29" t="s">
        <v>188</v>
      </c>
      <c r="C84" s="29">
        <f>+IF(C27="Oui",5,0)</f>
        <v>0</v>
      </c>
    </row>
    <row r="85" spans="1:10" ht="30" hidden="1" customHeight="1">
      <c r="B85" s="29" t="s">
        <v>189</v>
      </c>
      <c r="C85" s="29">
        <f>+IF(C39="Oui",6,0)</f>
        <v>0</v>
      </c>
    </row>
    <row r="86" spans="1:10" ht="30" hidden="1" customHeight="1">
      <c r="B86" s="29" t="s">
        <v>190</v>
      </c>
      <c r="C86" s="29">
        <f>+IF(SUM(C87:C91)&gt;0,3,0)</f>
        <v>0</v>
      </c>
    </row>
    <row r="87" spans="1:10" ht="30" hidden="1" customHeight="1">
      <c r="B87" s="29" t="s">
        <v>191</v>
      </c>
      <c r="C87" s="30">
        <f>+IF(COUNTIF(C30,"*NIR*"),1,0)</f>
        <v>0</v>
      </c>
    </row>
    <row r="88" spans="1:10" ht="30" hidden="1" customHeight="1">
      <c r="B88" s="29" t="s">
        <v>192</v>
      </c>
      <c r="C88" s="30">
        <f>+IF(COUNTIF(C30,"*NNI*"),1,0)</f>
        <v>0</v>
      </c>
    </row>
    <row r="89" spans="1:10" ht="30" hidden="1" customHeight="1">
      <c r="B89" s="29" t="s">
        <v>193</v>
      </c>
      <c r="C89" s="30">
        <f>+IF(COUNTIF(C33,"*Relevé d'Identité Bancaire*"),1,0)</f>
        <v>0</v>
      </c>
    </row>
    <row r="90" spans="1:10" ht="30" hidden="1" customHeight="1">
      <c r="B90" s="29" t="s">
        <v>194</v>
      </c>
      <c r="C90" s="30">
        <f>+IF(COUNTIF(C33,"*déclaration fisc*"),1,0)</f>
        <v>0</v>
      </c>
    </row>
    <row r="91" spans="1:10" ht="30" hidden="1" customHeight="1">
      <c r="B91" s="29" t="s">
        <v>195</v>
      </c>
      <c r="C91" s="30">
        <f>+IF(COUNTIF(C33,"*situation fisc*"),1,0)</f>
        <v>0</v>
      </c>
    </row>
    <row r="92" spans="1:10" ht="30" hidden="1" customHeight="1">
      <c r="B92" s="29" t="s">
        <v>196</v>
      </c>
      <c r="C92" s="29">
        <f>+IF(C38="Oui",4,0)</f>
        <v>0</v>
      </c>
    </row>
    <row r="93" spans="1:10" ht="30" hidden="1" customHeight="1">
      <c r="B93" s="29" t="s">
        <v>197</v>
      </c>
      <c r="C93" s="29">
        <f>+IF(SUM(C94:C104)&gt;0,1,0)</f>
        <v>0</v>
      </c>
    </row>
    <row r="94" spans="1:10" ht="30" hidden="1" customHeight="1">
      <c r="B94" s="29" t="s">
        <v>198</v>
      </c>
      <c r="C94" s="30">
        <f>+IF(ISERROR(SEARCH("*malad*",C23)),0,1)</f>
        <v>0</v>
      </c>
    </row>
    <row r="95" spans="1:10" ht="30" hidden="1" customHeight="1">
      <c r="B95" s="29" t="s">
        <v>199</v>
      </c>
      <c r="C95" s="30">
        <f>+IF(ISERROR(SEARCH("*emplo*",C23)),0,1)</f>
        <v>0</v>
      </c>
      <c r="J95" s="34"/>
    </row>
    <row r="96" spans="1:10" ht="30" hidden="1" customHeight="1">
      <c r="B96" s="29" t="s">
        <v>200</v>
      </c>
      <c r="C96" s="30">
        <f>+IF(ISERROR(SEARCH("*personnel*",C23)),0,1)</f>
        <v>0</v>
      </c>
    </row>
    <row r="97" spans="2:10" ht="30" hidden="1" customHeight="1">
      <c r="B97" s="29" t="s">
        <v>201</v>
      </c>
      <c r="C97" s="30">
        <f>+IF(ISERROR(SEARCH("*salari*",C23)),0,1)</f>
        <v>0</v>
      </c>
    </row>
    <row r="98" spans="2:10" ht="30" hidden="1" customHeight="1">
      <c r="B98" s="29" t="s">
        <v>202</v>
      </c>
      <c r="C98" s="30">
        <f>+IF(ISERROR(SEARCH("*enfant*",C23)),0,1)</f>
        <v>0</v>
      </c>
      <c r="J98" s="34"/>
    </row>
    <row r="99" spans="2:10" ht="30" hidden="1" customHeight="1">
      <c r="B99" s="29" t="s">
        <v>203</v>
      </c>
      <c r="C99" s="30">
        <f>+IF(ISERROR(SEARCH("*élèv*",C23)),0,1)</f>
        <v>0</v>
      </c>
    </row>
    <row r="100" spans="2:10" ht="30" hidden="1" customHeight="1">
      <c r="B100" s="29" t="s">
        <v>204</v>
      </c>
      <c r="C100" s="30">
        <f>+IF(ISERROR(SEARCH("*étudian*",C23)),0,1)</f>
        <v>0</v>
      </c>
      <c r="J100" s="34"/>
    </row>
    <row r="101" spans="2:10" ht="30" hidden="1" customHeight="1">
      <c r="B101" s="29" t="s">
        <v>203</v>
      </c>
      <c r="C101" s="30">
        <f>+IF(ISERROR(SEARCH("*elev*",C23)),0,1)</f>
        <v>0</v>
      </c>
    </row>
    <row r="102" spans="2:10" ht="30" hidden="1" customHeight="1">
      <c r="B102" s="29" t="s">
        <v>204</v>
      </c>
      <c r="C102" s="30">
        <f>+IF(ISERROR(SEARCH("*etudian*",C23)),0,1)</f>
        <v>0</v>
      </c>
    </row>
    <row r="103" spans="2:10" ht="30" hidden="1" customHeight="1">
      <c r="B103" s="29" t="s">
        <v>205</v>
      </c>
      <c r="C103" s="30">
        <f>+IF(ISERROR(SEARCH("*patien*",C23)),0,1)</f>
        <v>0</v>
      </c>
    </row>
    <row r="104" spans="2:10" ht="30" hidden="1" customHeight="1">
      <c r="B104" s="29" t="s">
        <v>206</v>
      </c>
      <c r="C104" s="30">
        <f>+IF(ISERROR(SEARCH("*agen*",C23)),0,1)</f>
        <v>0</v>
      </c>
    </row>
    <row r="105" spans="2:10" ht="30" hidden="1" customHeight="1">
      <c r="B105" s="29" t="s">
        <v>207</v>
      </c>
      <c r="C105" s="29">
        <f>+IF(C51="Oui",3,0)</f>
        <v>0</v>
      </c>
    </row>
    <row r="106" spans="2:10" ht="30" hidden="1" customHeight="1">
      <c r="B106" s="29" t="s">
        <v>208</v>
      </c>
      <c r="C106" s="29">
        <f>+IF(OR(C57="",C57="Sans objet"),0,2)</f>
        <v>2</v>
      </c>
    </row>
    <row r="107" spans="2:10" ht="30" hidden="1" customHeight="1">
      <c r="B107" s="29" t="s">
        <v>209</v>
      </c>
      <c r="C107" s="29">
        <f>+IF(OR(C56="",C56="Sans objet"),0,2)</f>
        <v>0</v>
      </c>
    </row>
    <row r="108" spans="2:10" ht="30" hidden="1" customHeight="1">
      <c r="B108" s="29" t="s">
        <v>210</v>
      </c>
      <c r="C108" s="29">
        <f>+IF(OR(C55="",C55="Sans objet"),0,1)</f>
        <v>0</v>
      </c>
    </row>
    <row r="110" spans="2:10" ht="30" hidden="1" customHeight="1">
      <c r="B110" s="29" t="s">
        <v>211</v>
      </c>
      <c r="C110" s="29">
        <f>+C105+C106+C107+C108</f>
        <v>2</v>
      </c>
    </row>
    <row r="111" spans="2:10" ht="30" hidden="1" customHeight="1">
      <c r="B111" s="29" t="s">
        <v>212</v>
      </c>
      <c r="C111" s="29">
        <f>+C84+C85+C86+C92+C93</f>
        <v>0</v>
      </c>
      <c r="E111" s="35"/>
    </row>
    <row r="112" spans="2:10" ht="30" hidden="1" customHeight="1">
      <c r="B112" s="29" t="s">
        <v>213</v>
      </c>
      <c r="C112" s="31" t="str">
        <f>IF(C7=0,"Pas de fiche",IF(C110=0,1,IF(AND(C110&gt;=1,C110&lt;3),2,IF(AND(C110&gt;=3,C110&lt;6),3,4))))</f>
        <v>Pas de fiche</v>
      </c>
    </row>
    <row r="113" spans="2:3" ht="30" hidden="1" customHeight="1">
      <c r="B113" s="29" t="s">
        <v>214</v>
      </c>
      <c r="C113" s="31" t="str">
        <f>IF(C7=0,"Pas de fiche",IF(C111=0,1,IF(AND(C111&gt;=1,C111&lt;5),2,IF(AND(C111&gt;=5,C111&lt;10),3,4))))</f>
        <v>Pas de fiche</v>
      </c>
    </row>
    <row r="114" spans="2:3" ht="30" hidden="1" customHeight="1">
      <c r="C114" s="31" t="str">
        <f>+IF(C82=1,C113&amp;"-"&amp;C112,"-")</f>
        <v>-</v>
      </c>
    </row>
    <row r="115" spans="2:3" ht="30" hidden="1" customHeight="1">
      <c r="B115" s="29" t="s">
        <v>215</v>
      </c>
      <c r="C115" s="31">
        <v>3</v>
      </c>
    </row>
    <row r="116" spans="2:3" ht="30" hidden="1" customHeight="1">
      <c r="B116" s="29" t="s">
        <v>216</v>
      </c>
      <c r="C116" s="31" t="str">
        <f>+IFERROR(IF(C112=1,C114,C112-1&amp;"-"&amp;C113),"-")</f>
        <v>-</v>
      </c>
    </row>
    <row r="117" spans="2:3" ht="30" hidden="1" customHeight="1">
      <c r="B117" s="29" t="s">
        <v>217</v>
      </c>
      <c r="C117" s="31">
        <v>2</v>
      </c>
    </row>
    <row r="118" spans="2:3" ht="30" hidden="1" customHeight="1">
      <c r="B118" s="29" t="s">
        <v>218</v>
      </c>
      <c r="C118" s="31" t="str">
        <f>+IF(C82=0,"-",C113&amp;"-"&amp;1)</f>
        <v>-</v>
      </c>
    </row>
    <row r="119" spans="2:3" ht="30" hidden="1" customHeight="1">
      <c r="B119" s="29" t="s">
        <v>219</v>
      </c>
      <c r="C119" s="31">
        <v>1</v>
      </c>
    </row>
    <row r="128" spans="2:3" ht="30" hidden="1" customHeight="1">
      <c r="B128" s="29" t="s">
        <v>220</v>
      </c>
      <c r="C128" s="29" t="str">
        <f>+IF(C83="Oui","Oui","Non")</f>
        <v>Non</v>
      </c>
    </row>
    <row r="130" spans="2:3" ht="30" hidden="1" customHeight="1">
      <c r="B130" s="133" t="s">
        <v>221</v>
      </c>
      <c r="C130" s="134"/>
    </row>
    <row r="131" spans="2:3" ht="30" hidden="1" customHeight="1">
      <c r="B131" s="32" t="s">
        <v>222</v>
      </c>
      <c r="C131" s="33" t="s">
        <v>223</v>
      </c>
    </row>
    <row r="132" spans="2:3" ht="30" hidden="1" customHeight="1">
      <c r="B132" s="32" t="s">
        <v>224</v>
      </c>
      <c r="C132" s="33" t="s">
        <v>223</v>
      </c>
    </row>
  </sheetData>
  <mergeCells count="55">
    <mergeCell ref="B130:C130"/>
    <mergeCell ref="A59:C59"/>
    <mergeCell ref="A76:C76"/>
    <mergeCell ref="A77:B77"/>
    <mergeCell ref="A78:B78"/>
    <mergeCell ref="A79:B79"/>
    <mergeCell ref="A80:B80"/>
    <mergeCell ref="A57:B57"/>
    <mergeCell ref="A45:B45"/>
    <mergeCell ref="A46:B46"/>
    <mergeCell ref="A47:B47"/>
    <mergeCell ref="A48:B48"/>
    <mergeCell ref="A49:B49"/>
    <mergeCell ref="A50:B50"/>
    <mergeCell ref="A51:B51"/>
    <mergeCell ref="A52:B52"/>
    <mergeCell ref="A54:C54"/>
    <mergeCell ref="A55:B55"/>
    <mergeCell ref="A56:B56"/>
    <mergeCell ref="A44:B44"/>
    <mergeCell ref="A32:B32"/>
    <mergeCell ref="A33:B33"/>
    <mergeCell ref="A34:B34"/>
    <mergeCell ref="A35:B35"/>
    <mergeCell ref="A36:B36"/>
    <mergeCell ref="A37:B37"/>
    <mergeCell ref="A38:B38"/>
    <mergeCell ref="A39:B39"/>
    <mergeCell ref="A40:B40"/>
    <mergeCell ref="A41:C41"/>
    <mergeCell ref="A43:C43"/>
    <mergeCell ref="A31:B31"/>
    <mergeCell ref="A16:B16"/>
    <mergeCell ref="A17:B17"/>
    <mergeCell ref="A18:B18"/>
    <mergeCell ref="A20:B20"/>
    <mergeCell ref="A22:C22"/>
    <mergeCell ref="A23:B23"/>
    <mergeCell ref="A25:C25"/>
    <mergeCell ref="A26:B26"/>
    <mergeCell ref="A27:B27"/>
    <mergeCell ref="A29:C29"/>
    <mergeCell ref="A30:B30"/>
    <mergeCell ref="A15:C15"/>
    <mergeCell ref="A2:B2"/>
    <mergeCell ref="A4:C4"/>
    <mergeCell ref="A5:C5"/>
    <mergeCell ref="A6:C6"/>
    <mergeCell ref="A7:B7"/>
    <mergeCell ref="A8:B8"/>
    <mergeCell ref="A9:B9"/>
    <mergeCell ref="A10:B10"/>
    <mergeCell ref="A11:B11"/>
    <mergeCell ref="A12:B12"/>
    <mergeCell ref="A13:B13"/>
  </mergeCells>
  <dataValidations count="1">
    <dataValidation type="list" allowBlank="1" showInputMessage="1" showErrorMessage="1" sqref="C124:C126" xr:uid="{4B98A5E8-3A2F-435C-AB5E-112F7F8B636C}">
      <formula1>#REF!</formula1>
    </dataValidation>
  </dataValidations>
  <printOptions horizontalCentered="1" verticalCentered="1"/>
  <pageMargins left="0.39370078740157483" right="0.39370078740157483" top="0.39370078740157483" bottom="0.39370078740157483" header="0" footer="0"/>
  <pageSetup paperSize="9" scale="72" fitToWidth="2" orientation="portrait" r:id="rId1"/>
  <rowBreaks count="3" manualBreakCount="3">
    <brk id="23" max="2" man="1"/>
    <brk id="42" max="2" man="1"/>
    <brk id="74" max="2" man="1"/>
  </rowBreaks>
  <colBreaks count="1" manualBreakCount="1">
    <brk id="3"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26E5D-591C-4D57-B63C-68C75E52420D}">
  <dimension ref="A1:D22"/>
  <sheetViews>
    <sheetView view="pageBreakPreview" zoomScale="85" zoomScaleNormal="85" zoomScaleSheetLayoutView="85" workbookViewId="0">
      <selection activeCell="G10" sqref="G10"/>
    </sheetView>
  </sheetViews>
  <sheetFormatPr baseColWidth="10" defaultRowHeight="14.4"/>
  <cols>
    <col min="1" max="1" width="32.109375" customWidth="1"/>
    <col min="2" max="4" width="20.6640625" customWidth="1"/>
  </cols>
  <sheetData>
    <row r="1" spans="1:4" ht="41.25" customHeight="1">
      <c r="A1" s="143" t="s">
        <v>309</v>
      </c>
      <c r="B1" s="143"/>
      <c r="C1" s="143"/>
      <c r="D1" s="143"/>
    </row>
    <row r="2" spans="1:4" ht="32.25" customHeight="1">
      <c r="A2" s="141" t="s">
        <v>100</v>
      </c>
      <c r="B2" s="141"/>
      <c r="C2" s="141"/>
      <c r="D2" s="141"/>
    </row>
    <row r="3" spans="1:4" ht="32.25" customHeight="1">
      <c r="A3" s="1"/>
      <c r="B3" s="85" t="s">
        <v>102</v>
      </c>
      <c r="C3" s="85" t="s">
        <v>103</v>
      </c>
      <c r="D3" s="85" t="s">
        <v>112</v>
      </c>
    </row>
    <row r="4" spans="1:4" ht="32.25" customHeight="1">
      <c r="A4" s="84" t="s">
        <v>82</v>
      </c>
      <c r="B4" s="86"/>
      <c r="C4" s="86"/>
      <c r="D4" s="86"/>
    </row>
    <row r="5" spans="1:4" ht="32.25" customHeight="1">
      <c r="A5" s="84" t="s">
        <v>83</v>
      </c>
      <c r="B5" s="86"/>
      <c r="C5" s="86"/>
      <c r="D5" s="86"/>
    </row>
    <row r="6" spans="1:4" ht="32.25" customHeight="1">
      <c r="A6" s="84" t="s">
        <v>113</v>
      </c>
      <c r="B6" s="86"/>
      <c r="C6" s="86"/>
      <c r="D6" s="86"/>
    </row>
    <row r="7" spans="1:4" ht="55.5" customHeight="1">
      <c r="A7" s="102"/>
      <c r="B7" s="102"/>
      <c r="C7" s="102"/>
      <c r="D7" s="102"/>
    </row>
    <row r="8" spans="1:4" ht="32.25" customHeight="1">
      <c r="A8" s="141" t="s">
        <v>310</v>
      </c>
      <c r="B8" s="141"/>
      <c r="C8" s="141"/>
      <c r="D8" s="141"/>
    </row>
    <row r="9" spans="1:4" ht="112.95" customHeight="1">
      <c r="A9" s="144"/>
      <c r="B9" s="144"/>
      <c r="C9" s="144"/>
      <c r="D9" s="144"/>
    </row>
    <row r="10" spans="1:4" ht="32.25" customHeight="1">
      <c r="A10" s="141" t="s">
        <v>305</v>
      </c>
      <c r="B10" s="141"/>
      <c r="C10" s="141"/>
      <c r="D10" s="141"/>
    </row>
    <row r="11" spans="1:4">
      <c r="A11" s="82"/>
    </row>
    <row r="13" spans="1:4">
      <c r="A13" s="82" t="s">
        <v>306</v>
      </c>
    </row>
    <row r="14" spans="1:4">
      <c r="A14" s="82" t="s">
        <v>307</v>
      </c>
    </row>
    <row r="15" spans="1:4" ht="16.8">
      <c r="A15" s="83" t="s">
        <v>308</v>
      </c>
    </row>
    <row r="17" spans="1:4" ht="30.75" customHeight="1">
      <c r="A17" s="141" t="s">
        <v>315</v>
      </c>
      <c r="B17" s="141"/>
      <c r="C17" s="141"/>
      <c r="D17" s="141"/>
    </row>
    <row r="18" spans="1:4" ht="45.75" customHeight="1">
      <c r="A18" s="142" t="s">
        <v>311</v>
      </c>
      <c r="B18" s="142"/>
      <c r="C18" s="142"/>
      <c r="D18" s="142"/>
    </row>
    <row r="19" spans="1:4">
      <c r="A19" s="82" t="s">
        <v>316</v>
      </c>
    </row>
    <row r="20" spans="1:4">
      <c r="A20" s="82" t="s">
        <v>313</v>
      </c>
    </row>
    <row r="21" spans="1:4">
      <c r="A21" s="82" t="s">
        <v>314</v>
      </c>
    </row>
    <row r="22" spans="1:4" ht="107.25" customHeight="1">
      <c r="A22" s="82" t="s">
        <v>312</v>
      </c>
    </row>
  </sheetData>
  <mergeCells count="8">
    <mergeCell ref="A10:D10"/>
    <mergeCell ref="A18:D18"/>
    <mergeCell ref="A17:D17"/>
    <mergeCell ref="A1:D1"/>
    <mergeCell ref="A8:D8"/>
    <mergeCell ref="A7:D7"/>
    <mergeCell ref="A2:D2"/>
    <mergeCell ref="A9:D9"/>
  </mergeCells>
  <pageMargins left="0.7" right="0.7" top="0.75" bottom="0.75" header="0.3" footer="0.3"/>
  <pageSetup paperSize="9" scale="85" orientation="portrait" horizontalDpi="300" verticalDpi="300" r:id="rId1"/>
  <extLst>
    <ext xmlns:x14="http://schemas.microsoft.com/office/spreadsheetml/2009/9/main" uri="{CCE6A557-97BC-4b89-ADB6-D9C93CAAB3DF}">
      <x14:dataValidations xmlns:xm="http://schemas.microsoft.com/office/excel/2006/main" count="1">
        <x14:dataValidation type="list" allowBlank="1" showInputMessage="1" showErrorMessage="1" xr:uid="{1A0F9A5C-4F09-4A46-BDF7-248177C44586}">
          <x14:formula1>
            <xm:f>'liste '!$A$2:$A$5</xm:f>
          </x14:formula1>
          <xm:sqref>B4:D6</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2</vt:i4>
      </vt:variant>
    </vt:vector>
  </HeadingPairs>
  <TitlesOfParts>
    <vt:vector size="7" baseType="lpstr">
      <vt:lpstr>Méthodologie</vt:lpstr>
      <vt:lpstr>1 - Conformité</vt:lpstr>
      <vt:lpstr>liste </vt:lpstr>
      <vt:lpstr>2 - Fiche traitement</vt:lpstr>
      <vt:lpstr>3 - Avis et validation du DPO</vt:lpstr>
      <vt:lpstr>'2 - Fiche traitement'!Zone_d_impression</vt:lpstr>
      <vt:lpstr>Méthodologie!Zone_d_impression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openpyxl</dc:creator>
  <cp:lastModifiedBy>Bernadette Martins</cp:lastModifiedBy>
  <cp:lastPrinted>2025-09-04T11:00:33Z</cp:lastPrinted>
  <dcterms:created xsi:type="dcterms:W3CDTF">2025-08-29T12:01:35Z</dcterms:created>
  <dcterms:modified xsi:type="dcterms:W3CDTF">2025-09-15T08:02:51Z</dcterms:modified>
</cp:coreProperties>
</file>